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win11\Documents\Excel Sheets\"/>
    </mc:Choice>
  </mc:AlternateContent>
  <xr:revisionPtr revIDLastSave="0" documentId="13_ncr:1_{1E7AC2C4-3AB3-4167-9188-2B8A86273890}" xr6:coauthVersionLast="47" xr6:coauthVersionMax="47" xr10:uidLastSave="{00000000-0000-0000-0000-000000000000}"/>
  <bookViews>
    <workbookView xWindow="-110" yWindow="-110" windowWidth="19420" windowHeight="10300" firstSheet="4" activeTab="13" xr2:uid="{BF22FA53-6012-4142-BB7A-C30DB5018FF9}"/>
  </bookViews>
  <sheets>
    <sheet name="I.1" sheetId="1" r:id="rId1"/>
    <sheet name="I.2-I.3" sheetId="2" r:id="rId2"/>
    <sheet name="I.4-I.6" sheetId="3" r:id="rId3"/>
    <sheet name="I.7-I.9" sheetId="4" r:id="rId4"/>
    <sheet name="I.10" sheetId="5" r:id="rId5"/>
    <sheet name="I.11-I.17" sheetId="6" r:id="rId6"/>
    <sheet name="II.1-II.8" sheetId="7" r:id="rId7"/>
    <sheet name="A IV" sheetId="8" r:id="rId8"/>
    <sheet name="A V" sheetId="9" r:id="rId9"/>
    <sheet name="A VI" sheetId="10" r:id="rId10"/>
    <sheet name="A VII" sheetId="11" r:id="rId11"/>
    <sheet name="A VIII" sheetId="12" r:id="rId12"/>
    <sheet name="A IX" sheetId="13" r:id="rId13"/>
    <sheet name="A X-A XIII" sheetId="14" r:id="rId14"/>
  </sheets>
  <externalReferences>
    <externalReference r:id="rId15"/>
    <externalReference r:id="rId1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2" i="14" l="1"/>
  <c r="E142" i="14"/>
  <c r="D142" i="14"/>
  <c r="D117" i="14"/>
  <c r="C117" i="14" s="1"/>
  <c r="E108" i="14"/>
  <c r="D108" i="14" s="1"/>
  <c r="C108" i="14" s="1"/>
  <c r="F107" i="14"/>
  <c r="E107" i="14"/>
  <c r="D107" i="14" s="1"/>
  <c r="C107" i="14" s="1"/>
  <c r="F106" i="14"/>
  <c r="E106" i="14"/>
  <c r="D106" i="14" s="1"/>
  <c r="C106" i="14" s="1"/>
  <c r="F87" i="14"/>
  <c r="E87" i="14"/>
  <c r="C87" i="14"/>
  <c r="C132" i="14" s="1"/>
  <c r="C142" i="14" s="1"/>
  <c r="F22" i="14"/>
  <c r="E22" i="14"/>
  <c r="D22" i="14"/>
  <c r="C22" i="14"/>
  <c r="E28" i="13"/>
  <c r="D28" i="13"/>
  <c r="C28" i="13"/>
  <c r="B28" i="13"/>
  <c r="E21" i="13"/>
  <c r="D21" i="13"/>
  <c r="C21" i="13"/>
  <c r="B21" i="13"/>
  <c r="E13" i="13"/>
  <c r="E22" i="13" s="1"/>
  <c r="E23" i="13" s="1"/>
  <c r="E26" i="13" s="1"/>
  <c r="E27" i="13" s="1"/>
  <c r="D13" i="13"/>
  <c r="D22" i="13" s="1"/>
  <c r="D23" i="13" s="1"/>
  <c r="D26" i="13" s="1"/>
  <c r="D27" i="13" s="1"/>
  <c r="C13" i="13"/>
  <c r="C22" i="13" s="1"/>
  <c r="C23" i="13" s="1"/>
  <c r="C26" i="13" s="1"/>
  <c r="C27" i="13" s="1"/>
  <c r="B13" i="13"/>
  <c r="B22" i="13" s="1"/>
  <c r="B23" i="13" s="1"/>
  <c r="B26" i="13" s="1"/>
  <c r="B27" i="13" s="1"/>
  <c r="E4" i="13"/>
  <c r="D4" i="13"/>
  <c r="C4" i="13"/>
  <c r="C19" i="11"/>
  <c r="G6" i="11"/>
  <c r="F6" i="11"/>
  <c r="D6" i="11"/>
  <c r="G20" i="10"/>
  <c r="G21" i="10" s="1"/>
  <c r="F20" i="10"/>
  <c r="F21" i="10" s="1"/>
  <c r="E20" i="10"/>
  <c r="E21" i="10" s="1"/>
  <c r="D20" i="10"/>
  <c r="D21" i="10" s="1"/>
  <c r="G17" i="10"/>
  <c r="F17" i="10"/>
  <c r="E17" i="10"/>
  <c r="D17" i="10"/>
  <c r="G13" i="10"/>
  <c r="F13" i="10"/>
  <c r="E13" i="10"/>
  <c r="D13" i="10"/>
  <c r="G11" i="10"/>
  <c r="G14" i="10" s="1"/>
  <c r="F11" i="10"/>
  <c r="F14" i="10" s="1"/>
  <c r="E11" i="10"/>
  <c r="E14" i="10" s="1"/>
  <c r="D11" i="10"/>
  <c r="D14" i="10" s="1"/>
  <c r="G7" i="10"/>
  <c r="F7" i="10"/>
  <c r="E7" i="10"/>
  <c r="D7" i="10"/>
  <c r="F201" i="9"/>
  <c r="E201" i="9"/>
  <c r="D201" i="9"/>
  <c r="C201" i="9"/>
  <c r="C196" i="9"/>
  <c r="F187" i="9"/>
  <c r="E186" i="9"/>
  <c r="D186" i="9"/>
  <c r="C186" i="9"/>
  <c r="E185" i="9"/>
  <c r="D185" i="9"/>
  <c r="C185" i="9"/>
  <c r="E184" i="9"/>
  <c r="D184" i="9"/>
  <c r="C184" i="9"/>
  <c r="E183" i="9"/>
  <c r="D183" i="9"/>
  <c r="D187" i="9" s="1"/>
  <c r="C183" i="9"/>
  <c r="E182" i="9"/>
  <c r="E187" i="9" s="1"/>
  <c r="D182" i="9"/>
  <c r="C182" i="9"/>
  <c r="C187" i="9" s="1"/>
  <c r="F177" i="9"/>
  <c r="E177" i="9"/>
  <c r="D177" i="9"/>
  <c r="C177" i="9"/>
  <c r="F165" i="9"/>
  <c r="E165" i="9"/>
  <c r="D165" i="9"/>
  <c r="C165" i="9"/>
  <c r="F115" i="9"/>
  <c r="E115" i="9"/>
  <c r="D115" i="9"/>
  <c r="C115" i="9"/>
  <c r="D111" i="9"/>
  <c r="C111" i="9"/>
  <c r="F106" i="9"/>
  <c r="E106" i="9"/>
  <c r="D106" i="9"/>
  <c r="C106" i="9"/>
  <c r="E65" i="9"/>
  <c r="E64" i="9"/>
  <c r="D64" i="9"/>
  <c r="C64" i="9"/>
  <c r="E61" i="9"/>
  <c r="E60" i="9"/>
  <c r="D60" i="9"/>
  <c r="C60" i="9"/>
  <c r="E59" i="9"/>
  <c r="E56" i="9"/>
  <c r="E55" i="9"/>
  <c r="D55" i="9"/>
  <c r="C55" i="9"/>
  <c r="E52" i="9"/>
  <c r="E51" i="9"/>
  <c r="D51" i="9"/>
  <c r="C51" i="9"/>
  <c r="F29" i="9"/>
  <c r="C29" i="9"/>
  <c r="F24" i="9"/>
  <c r="D24" i="9"/>
  <c r="C23" i="9"/>
  <c r="C24" i="9" s="1"/>
  <c r="F19" i="9"/>
  <c r="E19" i="9"/>
  <c r="E24" i="9" s="1"/>
  <c r="D19" i="9"/>
  <c r="C19" i="9"/>
  <c r="F14" i="9"/>
  <c r="E14" i="9"/>
  <c r="D14" i="9"/>
  <c r="C14" i="9"/>
  <c r="F9" i="9"/>
  <c r="E9" i="9"/>
  <c r="E29" i="9" s="1"/>
  <c r="D9" i="9"/>
  <c r="D29" i="9" s="1"/>
  <c r="E225" i="7"/>
  <c r="D225" i="7"/>
  <c r="C225" i="7"/>
  <c r="B225" i="7"/>
  <c r="E216" i="7"/>
  <c r="D216" i="7"/>
  <c r="C216" i="7"/>
  <c r="B216" i="7"/>
  <c r="E212" i="7"/>
  <c r="D212" i="7"/>
  <c r="C212" i="7"/>
  <c r="B212" i="7"/>
  <c r="E160" i="7"/>
  <c r="E213" i="7" s="1"/>
  <c r="D160" i="7"/>
  <c r="D213" i="7" s="1"/>
  <c r="C160" i="7"/>
  <c r="C213" i="7" s="1"/>
  <c r="B160" i="7"/>
  <c r="B213" i="7" s="1"/>
  <c r="E149" i="7"/>
  <c r="D149" i="7"/>
  <c r="C149" i="7"/>
  <c r="B149" i="7"/>
  <c r="C142" i="7"/>
  <c r="C154" i="7" s="1"/>
  <c r="E138" i="7"/>
  <c r="D138" i="7"/>
  <c r="C138" i="7"/>
  <c r="B138" i="7"/>
  <c r="D133" i="7"/>
  <c r="D142" i="7" s="1"/>
  <c r="D154" i="7" s="1"/>
  <c r="B133" i="7"/>
  <c r="B142" i="7" s="1"/>
  <c r="B154" i="7" s="1"/>
  <c r="E128" i="7"/>
  <c r="C128" i="7"/>
  <c r="C129" i="7" s="1"/>
  <c r="B128" i="7"/>
  <c r="D126" i="7"/>
  <c r="D128" i="7" s="1"/>
  <c r="C126" i="7"/>
  <c r="E122" i="7"/>
  <c r="E129" i="7" s="1"/>
  <c r="D122" i="7"/>
  <c r="C122" i="7"/>
  <c r="B120" i="7"/>
  <c r="B122" i="7" s="1"/>
  <c r="B129" i="7" s="1"/>
  <c r="E105" i="7"/>
  <c r="D105" i="7"/>
  <c r="C105" i="7"/>
  <c r="B105" i="7"/>
  <c r="E97" i="7"/>
  <c r="D97" i="7"/>
  <c r="C97" i="7"/>
  <c r="B97" i="7"/>
  <c r="E95" i="7"/>
  <c r="D95" i="7"/>
  <c r="C95" i="7"/>
  <c r="E89" i="7"/>
  <c r="E116" i="7" s="1"/>
  <c r="E133" i="7" s="1"/>
  <c r="E142" i="7" s="1"/>
  <c r="E154" i="7" s="1"/>
  <c r="E222" i="7" s="1"/>
  <c r="E77" i="7"/>
  <c r="D77" i="7"/>
  <c r="C77" i="7"/>
  <c r="B77" i="7"/>
  <c r="E59" i="7"/>
  <c r="B59" i="7"/>
  <c r="B89" i="7" s="1"/>
  <c r="E54" i="7"/>
  <c r="D54" i="7"/>
  <c r="C54" i="7"/>
  <c r="B54" i="7"/>
  <c r="E43" i="7"/>
  <c r="D43" i="7"/>
  <c r="C43" i="7"/>
  <c r="B43" i="7"/>
  <c r="E18" i="7"/>
  <c r="D18" i="7"/>
  <c r="C18" i="7"/>
  <c r="B18" i="7"/>
  <c r="E12" i="7"/>
  <c r="D12" i="7"/>
  <c r="C12" i="7"/>
  <c r="B12" i="7"/>
  <c r="E122" i="6"/>
  <c r="D122" i="6"/>
  <c r="C122" i="6"/>
  <c r="B122" i="6"/>
  <c r="D107" i="6"/>
  <c r="C107" i="6"/>
  <c r="B107" i="6"/>
  <c r="E103" i="6"/>
  <c r="E107" i="6" s="1"/>
  <c r="B96" i="6"/>
  <c r="E92" i="6"/>
  <c r="D92" i="6"/>
  <c r="C92" i="6"/>
  <c r="B92" i="6"/>
  <c r="C85" i="6"/>
  <c r="F82" i="6"/>
  <c r="E82" i="6"/>
  <c r="D82" i="6"/>
  <c r="C82" i="6"/>
  <c r="B82" i="6"/>
  <c r="C75" i="6"/>
  <c r="B75" i="6"/>
  <c r="B85" i="6" s="1"/>
  <c r="F72" i="6"/>
  <c r="E72" i="6"/>
  <c r="D72" i="6"/>
  <c r="C72" i="6"/>
  <c r="B72" i="6"/>
  <c r="F62" i="6"/>
  <c r="E62" i="6"/>
  <c r="D62" i="6"/>
  <c r="C62" i="6"/>
  <c r="B62" i="6"/>
  <c r="E49" i="6"/>
  <c r="E51" i="6" s="1"/>
  <c r="D49" i="6"/>
  <c r="D51" i="6" s="1"/>
  <c r="C49" i="6"/>
  <c r="C51" i="6" s="1"/>
  <c r="B49" i="6"/>
  <c r="B51" i="6" s="1"/>
  <c r="E46" i="6"/>
  <c r="E113" i="6" s="1"/>
  <c r="D46" i="6"/>
  <c r="D96" i="6" s="1"/>
  <c r="D113" i="6" s="1"/>
  <c r="C46" i="6"/>
  <c r="C96" i="6" s="1"/>
  <c r="C113" i="6" s="1"/>
  <c r="E40" i="6"/>
  <c r="D40" i="6"/>
  <c r="C40" i="6"/>
  <c r="B40" i="6"/>
  <c r="E29" i="6"/>
  <c r="D29" i="6"/>
  <c r="C29" i="6"/>
  <c r="B29" i="6"/>
  <c r="E19" i="6"/>
  <c r="D19" i="6"/>
  <c r="C19" i="6"/>
  <c r="B19" i="6"/>
  <c r="E11" i="6"/>
  <c r="D11" i="6"/>
  <c r="C11" i="6"/>
  <c r="B11" i="6"/>
  <c r="B7" i="6"/>
  <c r="K209" i="5"/>
  <c r="J209" i="5"/>
  <c r="E209" i="5"/>
  <c r="D209" i="5"/>
  <c r="C209" i="5"/>
  <c r="B209" i="5"/>
  <c r="I207" i="5"/>
  <c r="H207" i="5"/>
  <c r="G207" i="5"/>
  <c r="F207" i="5"/>
  <c r="K204" i="5"/>
  <c r="J204" i="5"/>
  <c r="I204" i="5"/>
  <c r="H204" i="5"/>
  <c r="H209" i="5" s="1"/>
  <c r="G204" i="5"/>
  <c r="F204" i="5"/>
  <c r="E204" i="5"/>
  <c r="D204" i="5"/>
  <c r="C204" i="5"/>
  <c r="B204" i="5"/>
  <c r="I165" i="5"/>
  <c r="J165" i="5" s="1"/>
  <c r="F165" i="5"/>
  <c r="F161" i="5"/>
  <c r="K156" i="5"/>
  <c r="D156" i="5"/>
  <c r="B156" i="5"/>
  <c r="I154" i="5"/>
  <c r="H154" i="5"/>
  <c r="G154" i="5"/>
  <c r="F154" i="5"/>
  <c r="K151" i="5"/>
  <c r="J151" i="5"/>
  <c r="I151" i="5"/>
  <c r="H151" i="5"/>
  <c r="G151" i="5"/>
  <c r="F151" i="5"/>
  <c r="E151" i="5"/>
  <c r="D151" i="5"/>
  <c r="C151" i="5"/>
  <c r="B151" i="5"/>
  <c r="I113" i="5"/>
  <c r="J113" i="5" s="1"/>
  <c r="F113" i="5"/>
  <c r="J104" i="5"/>
  <c r="E104" i="5"/>
  <c r="C104" i="5"/>
  <c r="I102" i="5"/>
  <c r="H102" i="5"/>
  <c r="G102" i="5"/>
  <c r="F102" i="5"/>
  <c r="K99" i="5"/>
  <c r="J99" i="5"/>
  <c r="I99" i="5"/>
  <c r="H99" i="5"/>
  <c r="G99" i="5"/>
  <c r="F99" i="5"/>
  <c r="E99" i="5"/>
  <c r="D99" i="5"/>
  <c r="C99" i="5"/>
  <c r="B99" i="5"/>
  <c r="I61" i="5"/>
  <c r="J61" i="5" s="1"/>
  <c r="F57" i="5"/>
  <c r="K52" i="5"/>
  <c r="F52" i="5"/>
  <c r="D52" i="5"/>
  <c r="C52" i="5"/>
  <c r="B52" i="5"/>
  <c r="G51" i="5"/>
  <c r="E51" i="5"/>
  <c r="E52" i="5" s="1"/>
  <c r="K47" i="5"/>
  <c r="J47" i="5"/>
  <c r="I47" i="5"/>
  <c r="H47" i="5"/>
  <c r="G47" i="5"/>
  <c r="F47" i="5"/>
  <c r="E47" i="5"/>
  <c r="D47" i="5"/>
  <c r="C47" i="5"/>
  <c r="B47" i="5"/>
  <c r="I9" i="5"/>
  <c r="J9" i="5" s="1"/>
  <c r="F76" i="4"/>
  <c r="E76" i="4"/>
  <c r="D76" i="4"/>
  <c r="C76" i="4"/>
  <c r="C70" i="4"/>
  <c r="F66" i="4"/>
  <c r="E66" i="4"/>
  <c r="D66" i="4"/>
  <c r="C66" i="4"/>
  <c r="F62" i="4"/>
  <c r="F70" i="4" s="1"/>
  <c r="E62" i="4"/>
  <c r="E70" i="4" s="1"/>
  <c r="D62" i="4"/>
  <c r="D70" i="4" s="1"/>
  <c r="A62" i="4"/>
  <c r="A70" i="4" s="1"/>
  <c r="J54" i="4"/>
  <c r="I54" i="4"/>
  <c r="H54" i="4"/>
  <c r="G54" i="4"/>
  <c r="J53" i="4"/>
  <c r="I53" i="4"/>
  <c r="H53" i="4"/>
  <c r="F49" i="4"/>
  <c r="E49" i="4"/>
  <c r="D49" i="4"/>
  <c r="C49" i="4"/>
  <c r="F43" i="4"/>
  <c r="E43" i="4"/>
  <c r="D43" i="4"/>
  <c r="C43" i="4"/>
  <c r="F40" i="4"/>
  <c r="E40" i="4"/>
  <c r="D40" i="4"/>
  <c r="C40" i="4"/>
  <c r="C34" i="4"/>
  <c r="F31" i="4"/>
  <c r="E31" i="4"/>
  <c r="D31" i="4"/>
  <c r="C31" i="4"/>
  <c r="F22" i="4"/>
  <c r="E22" i="4"/>
  <c r="D22" i="4"/>
  <c r="C22" i="4"/>
  <c r="F11" i="4"/>
  <c r="E11" i="4"/>
  <c r="D11" i="4"/>
  <c r="C11" i="4"/>
  <c r="A59" i="3"/>
  <c r="E44" i="3"/>
  <c r="D44" i="3"/>
  <c r="C44" i="3"/>
  <c r="B44" i="3"/>
  <c r="E43" i="3"/>
  <c r="D43" i="3"/>
  <c r="C43" i="3"/>
  <c r="B43" i="3"/>
  <c r="E40" i="3"/>
  <c r="D40" i="3"/>
  <c r="C40" i="3"/>
  <c r="B40" i="3"/>
  <c r="E39" i="3"/>
  <c r="D39" i="3"/>
  <c r="C39" i="3"/>
  <c r="B39" i="3"/>
  <c r="E37" i="3"/>
  <c r="D37" i="3"/>
  <c r="C37" i="3"/>
  <c r="B37" i="3"/>
  <c r="E36" i="3"/>
  <c r="D36" i="3"/>
  <c r="C36" i="3"/>
  <c r="B36" i="3"/>
  <c r="E35" i="3"/>
  <c r="D35" i="3"/>
  <c r="C35" i="3"/>
  <c r="B35" i="3"/>
  <c r="E34" i="3"/>
  <c r="E46" i="3" s="1"/>
  <c r="D34" i="3"/>
  <c r="D46" i="3" s="1"/>
  <c r="C34" i="3"/>
  <c r="C46" i="3" s="1"/>
  <c r="B34" i="3"/>
  <c r="B46" i="3" s="1"/>
  <c r="B32" i="3"/>
  <c r="A32" i="3"/>
  <c r="E28" i="3"/>
  <c r="D28" i="3"/>
  <c r="B28" i="3"/>
  <c r="E26" i="3"/>
  <c r="D26" i="3"/>
  <c r="C26" i="3"/>
  <c r="B26" i="3"/>
  <c r="E25" i="3"/>
  <c r="C25" i="3"/>
  <c r="C28" i="3" s="1"/>
  <c r="A23" i="3"/>
  <c r="C19" i="3"/>
  <c r="B19" i="3"/>
  <c r="E14" i="3"/>
  <c r="D14" i="3"/>
  <c r="C14" i="3"/>
  <c r="A14" i="3"/>
  <c r="E10" i="3"/>
  <c r="D10" i="3"/>
  <c r="C10" i="3"/>
  <c r="B10" i="3"/>
  <c r="E38" i="2"/>
  <c r="D38" i="2"/>
  <c r="C38" i="2"/>
  <c r="B38" i="2"/>
  <c r="E36" i="2"/>
  <c r="D36" i="2"/>
  <c r="C36" i="2"/>
  <c r="B36" i="2"/>
  <c r="A24" i="2"/>
  <c r="E18" i="2"/>
  <c r="D18" i="2"/>
  <c r="C18" i="2"/>
  <c r="B18" i="2"/>
  <c r="E11" i="2"/>
  <c r="D11" i="2"/>
  <c r="E19" i="2" s="1"/>
  <c r="C11" i="2"/>
  <c r="D19" i="2" s="1"/>
  <c r="B11" i="2"/>
  <c r="C19" i="2" s="1"/>
  <c r="E36" i="1"/>
  <c r="E57" i="1" s="1"/>
  <c r="D36" i="1"/>
  <c r="D57" i="1" s="1"/>
  <c r="B36" i="1"/>
  <c r="B57" i="1" s="1"/>
  <c r="F29" i="1"/>
  <c r="E87" i="1" s="1"/>
  <c r="E22" i="1"/>
  <c r="E29" i="1" s="1"/>
  <c r="F20" i="1"/>
  <c r="E20" i="1"/>
  <c r="D20" i="1"/>
  <c r="C36" i="1" s="1"/>
  <c r="C57" i="1" s="1"/>
  <c r="C20" i="1"/>
  <c r="A20" i="1"/>
  <c r="F15" i="1"/>
  <c r="F17" i="1" s="1"/>
  <c r="E15" i="1"/>
  <c r="E17" i="1" s="1"/>
  <c r="D15" i="1"/>
  <c r="D17" i="1" s="1"/>
  <c r="C15" i="1"/>
  <c r="C17" i="1" s="1"/>
  <c r="F11" i="1"/>
  <c r="E11" i="1"/>
  <c r="D129" i="7" l="1"/>
  <c r="J51" i="5"/>
  <c r="J52" i="5" s="1"/>
  <c r="D87" i="1"/>
  <c r="D84" i="1"/>
  <c r="D81" i="1"/>
  <c r="D78" i="1"/>
  <c r="D69" i="1"/>
  <c r="D66" i="1"/>
  <c r="D22" i="1"/>
  <c r="D29" i="1" s="1"/>
  <c r="E66" i="1"/>
  <c r="E69" i="1"/>
  <c r="E78" i="1"/>
  <c r="E81" i="1"/>
  <c r="E84" i="1"/>
  <c r="C87" i="1" l="1"/>
  <c r="C84" i="1"/>
  <c r="C81" i="1"/>
  <c r="C78" i="1"/>
  <c r="C69" i="1"/>
  <c r="C66" i="1"/>
  <c r="C22" i="1"/>
  <c r="C29" i="1" s="1"/>
  <c r="B81" i="1" l="1"/>
  <c r="B84" i="1"/>
  <c r="B78" i="1"/>
  <c r="B66" i="1"/>
  <c r="B87" i="1"/>
  <c r="B69" i="1"/>
  <c r="D25" i="3" l="1"/>
  <c r="B25" i="3"/>
</calcChain>
</file>

<file path=xl/sharedStrings.xml><?xml version="1.0" encoding="utf-8"?>
<sst xmlns="http://schemas.openxmlformats.org/spreadsheetml/2006/main" count="1335" uniqueCount="739">
  <si>
    <t>ABC Ltd</t>
  </si>
  <si>
    <t>CIN-</t>
  </si>
  <si>
    <t>Annexure - I.1</t>
  </si>
  <si>
    <t>Restated Statement of Share Capital</t>
  </si>
  <si>
    <t>(₹ in Lakhs)</t>
  </si>
  <si>
    <t>Particulars</t>
  </si>
  <si>
    <t>Stub Period</t>
  </si>
  <si>
    <t>As At 31/03/2024</t>
  </si>
  <si>
    <t>As At
 31/03/2023</t>
  </si>
  <si>
    <t>As At
 31/03/2022</t>
  </si>
  <si>
    <t>Authorised Capital</t>
  </si>
  <si>
    <t>No. of Equity Shares of ₹ 10/- each</t>
  </si>
  <si>
    <t>Authorised Equity Share Capital In Rs.</t>
  </si>
  <si>
    <t>Issued, Subscribed &amp;  Fully Paid up</t>
  </si>
  <si>
    <t>Issued, Subscribed &amp;  Fully Paid up Share Capital In Rs.</t>
  </si>
  <si>
    <t>Total</t>
  </si>
  <si>
    <t>Reconciliation of the number of shares outstanding is set out below:-</t>
  </si>
  <si>
    <t>Number of Shares</t>
  </si>
  <si>
    <t xml:space="preserve">Shares outstanding at the beginning of the year </t>
  </si>
  <si>
    <t xml:space="preserve">Add:-Shares Issued during the year </t>
  </si>
  <si>
    <t xml:space="preserve">        Fresh Issue</t>
  </si>
  <si>
    <t xml:space="preserve">        Bonus Shares Issued</t>
  </si>
  <si>
    <t>Less:Shares bought back during the year</t>
  </si>
  <si>
    <t xml:space="preserve">        Other Changes (give details)</t>
  </si>
  <si>
    <t>Shares outstanding at the end of the year</t>
  </si>
  <si>
    <t xml:space="preserve">The Company has one class of equity shares having a par value of Rs. 10 per share. Each shareholder is eligible for one vote per share held. The company has not proposed any dividend during preceding financial year. In the event of liquidation, the equity shareholders are eligible to receive the remaining assets of the Company after distribution of all preferential amount, in proportion to their shareholding.
</t>
  </si>
  <si>
    <t>Details of Shareholders holding more than 5 % shares:-</t>
  </si>
  <si>
    <t xml:space="preserve">Name of Shareholder </t>
  </si>
  <si>
    <t>A</t>
  </si>
  <si>
    <t>% of Holding</t>
  </si>
  <si>
    <t>B</t>
  </si>
  <si>
    <t>C</t>
  </si>
  <si>
    <t xml:space="preserve">D </t>
  </si>
  <si>
    <t>E</t>
  </si>
  <si>
    <t>F</t>
  </si>
  <si>
    <t>Details of Promoters holding shares:-</t>
  </si>
  <si>
    <t xml:space="preserve">A </t>
  </si>
  <si>
    <t>Deo Prakash Runta</t>
  </si>
  <si>
    <t>Pushpa Devi Rungta</t>
  </si>
  <si>
    <t>D</t>
  </si>
  <si>
    <t>Deepak Rungta HUF</t>
  </si>
  <si>
    <t>Praveen Rungta HUF</t>
  </si>
  <si>
    <t>Kedarnath Dealers Private Limited</t>
  </si>
  <si>
    <t>Swami Packagers Private Limited</t>
  </si>
  <si>
    <r>
      <rPr>
        <b/>
        <sz val="10"/>
        <color theme="1"/>
        <rFont val="Times New Roman"/>
        <family val="1"/>
      </rPr>
      <t>% Change during the period:</t>
    </r>
    <r>
      <rPr>
        <sz val="10"/>
        <color theme="1"/>
        <rFont val="Times New Roman"/>
        <family val="1"/>
      </rPr>
      <t xml:space="preserve">  During the period there is no change in Promoter's share holding.</t>
    </r>
  </si>
  <si>
    <t>Annexure - I.2</t>
  </si>
  <si>
    <t>Restated Statement of Reserves And Surplus</t>
  </si>
  <si>
    <t xml:space="preserve">   As At        31/03/2024    </t>
  </si>
  <si>
    <t xml:space="preserve">   As At        31/03/2023  </t>
  </si>
  <si>
    <t xml:space="preserve">   As At        31/03/2022 </t>
  </si>
  <si>
    <t>a. Securities Premuim Account</t>
  </si>
  <si>
    <t xml:space="preserve">Opening Balance </t>
  </si>
  <si>
    <t>Add : Premium on issue of equity shares</t>
  </si>
  <si>
    <t>Closing Balance</t>
  </si>
  <si>
    <t>b. Surplus in Statement of Profit &amp; Loss A/c</t>
  </si>
  <si>
    <t>Opening balance</t>
  </si>
  <si>
    <t>(+) Net Profit For the current year</t>
  </si>
  <si>
    <t xml:space="preserve">(+) Add: Earlier Year Adjustment </t>
  </si>
  <si>
    <t>: Less Bonus Shares Issued</t>
  </si>
  <si>
    <t>Net Surplus in Statement of Profit and Loss</t>
  </si>
  <si>
    <t>-</t>
  </si>
  <si>
    <t>Annexure - I.3</t>
  </si>
  <si>
    <t>Restated Statement of Long Term Borrowings</t>
  </si>
  <si>
    <t>(a) Term loans (Refer I.3.1 &amp; I.3.2)</t>
  </si>
  <si>
    <t>Rupee Term Loan</t>
  </si>
  <si>
    <t>Working capital Term Loan-ECLGS</t>
  </si>
  <si>
    <t xml:space="preserve">(b) Other loans and advances </t>
  </si>
  <si>
    <t>Vehicle Loan</t>
  </si>
  <si>
    <t>(Secured By hypothecation of the Vehicle)</t>
  </si>
  <si>
    <t>(c) Loans from Related Parties</t>
  </si>
  <si>
    <t>Total Borrowings</t>
  </si>
  <si>
    <t xml:space="preserve">Secured Loans </t>
  </si>
  <si>
    <r>
      <t xml:space="preserve">From Banks </t>
    </r>
    <r>
      <rPr>
        <b/>
        <sz val="11"/>
        <color rgb="FF000000"/>
        <rFont val="Times New Roman"/>
        <family val="1"/>
      </rPr>
      <t>(Refer Note I.3.2)</t>
    </r>
  </si>
  <si>
    <t xml:space="preserve">Unsecured Loans </t>
  </si>
  <si>
    <t xml:space="preserve">Loans &amp; Advances from related parties </t>
  </si>
  <si>
    <t xml:space="preserve"> </t>
  </si>
  <si>
    <t>Note I.3.1 Additional information to secured Long term Borrowings</t>
  </si>
  <si>
    <t>Loan from Banks:</t>
  </si>
  <si>
    <t>Lender</t>
  </si>
  <si>
    <t>Nature of Loan</t>
  </si>
  <si>
    <t>Sanctioned Amount (Rs. In Lakhs)</t>
  </si>
  <si>
    <t>Outstanding as on 30/09/2023 (Rs. In Lakhs)</t>
  </si>
  <si>
    <t>Rate of Interest</t>
  </si>
  <si>
    <t>Period of Repayment</t>
  </si>
  <si>
    <t>Primary Security</t>
  </si>
  <si>
    <t>Collateral Security</t>
  </si>
  <si>
    <t xml:space="preserve">B </t>
  </si>
  <si>
    <t xml:space="preserve">C </t>
  </si>
  <si>
    <t>Note I.3.2 :- Secured Long Term Borrowings</t>
  </si>
  <si>
    <t>As At
 30/09/2023</t>
  </si>
  <si>
    <t>As At
 31/03/2021</t>
  </si>
  <si>
    <t>Secured loans</t>
  </si>
  <si>
    <t>a) A</t>
  </si>
  <si>
    <t>b) B</t>
  </si>
  <si>
    <t>c) C</t>
  </si>
  <si>
    <t>d) D</t>
  </si>
  <si>
    <t>e) E</t>
  </si>
  <si>
    <t>f) F</t>
  </si>
  <si>
    <t>g) G</t>
  </si>
  <si>
    <t>h) H</t>
  </si>
  <si>
    <t>Annexure - I.4</t>
  </si>
  <si>
    <t>Restated Statement of Other Non-Current Liabilities</t>
  </si>
  <si>
    <t>Stub period</t>
  </si>
  <si>
    <t>As At 31/02/2024</t>
  </si>
  <si>
    <t>Credtitors For Capital Assets</t>
  </si>
  <si>
    <t>Gratuity Paayable</t>
  </si>
  <si>
    <t>Restated Statement of Deferred Tax Liability</t>
  </si>
  <si>
    <t>Deferred Tax Liability</t>
  </si>
  <si>
    <t xml:space="preserve">On account of timing difference in Net block as per books &amp; as per Income Tax </t>
  </si>
  <si>
    <t>Deferred Tax Assets</t>
  </si>
  <si>
    <t>On account of timing difference in retiral and other benefits</t>
  </si>
  <si>
    <t>Annexure - I.5</t>
  </si>
  <si>
    <t>Restated Statement of Long Term Provisions</t>
  </si>
  <si>
    <t xml:space="preserve">Provisions for Leave Encashment </t>
  </si>
  <si>
    <t>Provisions for Gratuity</t>
  </si>
  <si>
    <t>Annexure - I.6</t>
  </si>
  <si>
    <t>Restated Statement of Short Tem Borrowings</t>
  </si>
  <si>
    <t>Loan repayable on demand (Refer Note I.6.1)</t>
  </si>
  <si>
    <t xml:space="preserve">(a) From Banks </t>
  </si>
  <si>
    <t xml:space="preserve">(b) Federal Bank </t>
  </si>
  <si>
    <r>
      <t xml:space="preserve">(c) Current Maturities of long term debts </t>
    </r>
    <r>
      <rPr>
        <b/>
        <sz val="10"/>
        <color theme="1"/>
        <rFont val="Times New Roman"/>
        <family val="1"/>
      </rPr>
      <t>(Refer Note I.6.2)</t>
    </r>
  </si>
  <si>
    <t xml:space="preserve">From Banks
</t>
  </si>
  <si>
    <t>Current Maturities of long term debts</t>
  </si>
  <si>
    <t>Unsecured loans</t>
  </si>
  <si>
    <t>From Banks</t>
  </si>
  <si>
    <t>Note I.6.1 Additional information to Loan Repayable on demand</t>
  </si>
  <si>
    <t>Outstanding as on 30/09/2024 (Rs. In Lakhs)</t>
  </si>
  <si>
    <t>A Bank</t>
  </si>
  <si>
    <t>B bank</t>
  </si>
  <si>
    <t>C bank</t>
  </si>
  <si>
    <t>Note I.6.2 :- Current Maturities of long term debts</t>
  </si>
  <si>
    <t xml:space="preserve">a) A </t>
  </si>
  <si>
    <t>Annexure - I.7</t>
  </si>
  <si>
    <t xml:space="preserve">Restated Statement of Trade Payable </t>
  </si>
  <si>
    <t>Micro, Small and Medium Enterprises</t>
  </si>
  <si>
    <t>Others</t>
  </si>
  <si>
    <t>(a) Ageing schedule:</t>
  </si>
  <si>
    <t>Balance as at Stub period</t>
  </si>
  <si>
    <t>Less than 1 year</t>
  </si>
  <si>
    <t>1-2 years</t>
  </si>
  <si>
    <t>2-3 years</t>
  </si>
  <si>
    <t>More than 3 years</t>
  </si>
  <si>
    <t>(i) MSME</t>
  </si>
  <si>
    <t>(ii) Others</t>
  </si>
  <si>
    <t>(iii) Disputed dues - MSME</t>
  </si>
  <si>
    <t>(iv) Disputed dues - Others</t>
  </si>
  <si>
    <t>Balance as at 31st March, 2043</t>
  </si>
  <si>
    <t>Balance as at 31st March 2023</t>
  </si>
  <si>
    <t>Balance as at 31st March 2022</t>
  </si>
  <si>
    <t>(b) Dues payable to Micro and Small Enterprises:</t>
  </si>
  <si>
    <t>Principal amount remaining unpaid to any supplier as at the year end</t>
  </si>
  <si>
    <t>Interest due on the above mention principal amount remaining unpaid to any supplier as at the year end</t>
  </si>
  <si>
    <t>Amount of the interest paid by the Company in terms of Section 16</t>
  </si>
  <si>
    <t>Amount of the interest due and payable for the period of delay in making payment but without adding the interest specified under the MSMED Act</t>
  </si>
  <si>
    <t>Amount of interest accrued and remaing unpaid at the end of the accounting year</t>
  </si>
  <si>
    <t>Annexure - I.8</t>
  </si>
  <si>
    <t>Restated Statement of Other Current Liabilities</t>
  </si>
  <si>
    <t>Advance From Customer</t>
  </si>
  <si>
    <t>Other payable</t>
  </si>
  <si>
    <t>Annexure - I.9</t>
  </si>
  <si>
    <t>Restated Statement Short Term Provisions</t>
  </si>
  <si>
    <t>Provision for Gratuity</t>
  </si>
  <si>
    <t>Provision for tax  (Net of Advance Tax)</t>
  </si>
  <si>
    <t xml:space="preserve">Provision for Employee Benefits </t>
  </si>
  <si>
    <t xml:space="preserve">Provision for others </t>
  </si>
  <si>
    <t>Provision for expenses</t>
  </si>
  <si>
    <t>ABC ltd</t>
  </si>
  <si>
    <t>Annexure - I.10</t>
  </si>
  <si>
    <t>Restated Statement of Property Plant &amp; Equipment</t>
  </si>
  <si>
    <t>Fixed Assets</t>
  </si>
  <si>
    <t>Gross Block</t>
  </si>
  <si>
    <t>Accumulated Depreciation</t>
  </si>
  <si>
    <t>Net Block</t>
  </si>
  <si>
    <t>Balance as at 1st April 2024</t>
  </si>
  <si>
    <t xml:space="preserve">Additions </t>
  </si>
  <si>
    <t xml:space="preserve">Disposals </t>
  </si>
  <si>
    <t>Balance as at 31st March 2025</t>
  </si>
  <si>
    <t>Balance as at 1 April 2024</t>
  </si>
  <si>
    <t xml:space="preserve">Depreciation charge for the year </t>
  </si>
  <si>
    <t xml:space="preserve">On disposals </t>
  </si>
  <si>
    <t>Balance as at 31 March 2024</t>
  </si>
  <si>
    <t>Property Plant &amp; Equipment</t>
  </si>
  <si>
    <t>Capital Work In Progress (Refer Note I.11.1)</t>
  </si>
  <si>
    <t xml:space="preserve">Opening </t>
  </si>
  <si>
    <t xml:space="preserve">Put to Use </t>
  </si>
  <si>
    <t xml:space="preserve">Total </t>
  </si>
  <si>
    <t>31.03.2024</t>
  </si>
  <si>
    <t>Projects in Progress</t>
  </si>
  <si>
    <t>Details of Capital Work in Progress held by the company during the financial year</t>
  </si>
  <si>
    <t>CWIP</t>
  </si>
  <si>
    <t>Amount in CWIP For a Period of</t>
  </si>
  <si>
    <t>Balance as at 1 April 2023</t>
  </si>
  <si>
    <t>Balance as at 31st March, 2024</t>
  </si>
  <si>
    <t>Balance as at 31 March 2023</t>
  </si>
  <si>
    <t>31.03.2023</t>
  </si>
  <si>
    <t>31.03.2022</t>
  </si>
  <si>
    <t>Balance as at 1st April,2022</t>
  </si>
  <si>
    <t>Balance as at 31st March, 2023</t>
  </si>
  <si>
    <t>Balance as at 31 March 2022</t>
  </si>
  <si>
    <t>31.03.2021</t>
  </si>
  <si>
    <t>Balance as at 1st April,2021</t>
  </si>
  <si>
    <t>Balance as at 31st March, 2022</t>
  </si>
  <si>
    <t>Balance as at 31 March 2021</t>
  </si>
  <si>
    <t>TOTAL</t>
  </si>
  <si>
    <t xml:space="preserve">Capital Work In Progress </t>
  </si>
  <si>
    <t>31.03.2020</t>
  </si>
  <si>
    <t>Annexure - I.11</t>
  </si>
  <si>
    <t>Restated Statement of Deffered Tax Assets</t>
  </si>
  <si>
    <t>Deferred Tax Assets (Net)</t>
  </si>
  <si>
    <t>Annexure - I.12</t>
  </si>
  <si>
    <t>Restated Statement of Non Current Investment</t>
  </si>
  <si>
    <t>Investment in Unquoted Shares 
(Rungta Eco Extrusions Pvt. Ltd)</t>
  </si>
  <si>
    <t>Annexure - I.13</t>
  </si>
  <si>
    <t>Restated Statement of Other Non Current Assets</t>
  </si>
  <si>
    <t>Security Deposits</t>
  </si>
  <si>
    <t>Preliminary &amp; Pre operative Expenses</t>
  </si>
  <si>
    <t>Fixed Deposit</t>
  </si>
  <si>
    <t>More than 12 months</t>
  </si>
  <si>
    <t>Annexure - I.14</t>
  </si>
  <si>
    <t>Restated Statement of Inventories (Valued at Cost or NRV which ever is lower)</t>
  </si>
  <si>
    <t xml:space="preserve">a. Raw Materials and components </t>
  </si>
  <si>
    <t xml:space="preserve">b. Work-in-progress </t>
  </si>
  <si>
    <t xml:space="preserve">b. Finished goods </t>
  </si>
  <si>
    <t>c. Stock-in-trade</t>
  </si>
  <si>
    <t>d. Waste</t>
  </si>
  <si>
    <t>Annexure - I.15</t>
  </si>
  <si>
    <t xml:space="preserve">Restated Statement of Trade receivables </t>
  </si>
  <si>
    <t>Undisputed, Considered good</t>
  </si>
  <si>
    <t>Undisputed, Considered doubtful</t>
  </si>
  <si>
    <t>Less: Provision for Bad and Doubtful debts</t>
  </si>
  <si>
    <t>Age of receivables</t>
  </si>
  <si>
    <t>Less than
6 months</t>
  </si>
  <si>
    <t>6 Months
- 1 year</t>
  </si>
  <si>
    <t>More than
3 years</t>
  </si>
  <si>
    <t xml:space="preserve">Undisputed </t>
  </si>
  <si>
    <t xml:space="preserve">    Trade receivables - Considered good</t>
  </si>
  <si>
    <t xml:space="preserve">     Trade receivables - doubtful debt</t>
  </si>
  <si>
    <t xml:space="preserve">Disputed </t>
  </si>
  <si>
    <t xml:space="preserve">     Trade receivables - Considered good</t>
  </si>
  <si>
    <t>Annexure - I.16</t>
  </si>
  <si>
    <t>Restated Statement of Cash and Bank Balance</t>
  </si>
  <si>
    <t>As At 31/03/2022</t>
  </si>
  <si>
    <t>Cash and Cash Equivalents</t>
  </si>
  <si>
    <t>Bank Balance</t>
  </si>
  <si>
    <t>(i) In current accounts</t>
  </si>
  <si>
    <t>(ii) In fixed deposit</t>
  </si>
  <si>
    <t>a) Less than 3 months</t>
  </si>
  <si>
    <t>b) 3 to 12 months</t>
  </si>
  <si>
    <t>(iii) In foreign currency account</t>
  </si>
  <si>
    <t>Cash on Hand</t>
  </si>
  <si>
    <t xml:space="preserve">Cheque in Hand </t>
  </si>
  <si>
    <t xml:space="preserve">Forex Card </t>
  </si>
  <si>
    <t>Annexure - I.17</t>
  </si>
  <si>
    <t>Restated Statement of Short Term Loans And Advances</t>
  </si>
  <si>
    <t>a) Loans and Advances to Related Party</t>
  </si>
  <si>
    <t>Inter-corporate Loans</t>
  </si>
  <si>
    <t>b) Loans and Advances to others</t>
  </si>
  <si>
    <t>Advance to Suppliers</t>
  </si>
  <si>
    <t xml:space="preserve">Balance With Revenue Authorities </t>
  </si>
  <si>
    <t>Prepaid expenses</t>
  </si>
  <si>
    <t>Loans and Advances to Body Corporate</t>
  </si>
  <si>
    <t xml:space="preserve">Others </t>
  </si>
  <si>
    <t>Annexure - II.1</t>
  </si>
  <si>
    <t>Restated Statement of Revenue from operations</t>
  </si>
  <si>
    <t xml:space="preserve">     For  the year ended                31/03/2024</t>
  </si>
  <si>
    <t xml:space="preserve">      For the year ended                     31/03/2023</t>
  </si>
  <si>
    <t xml:space="preserve"> For the year ended         31/03/2022</t>
  </si>
  <si>
    <t xml:space="preserve">Sale of products </t>
  </si>
  <si>
    <t xml:space="preserve">Less: Gst </t>
  </si>
  <si>
    <t>Sales of Services</t>
  </si>
  <si>
    <t>*Note: Geographical Revenue Bifurcation</t>
  </si>
  <si>
    <t xml:space="preserve">Domesitc sales </t>
  </si>
  <si>
    <t xml:space="preserve">Export sales </t>
  </si>
  <si>
    <t>*Note: Statewise Revenue Bifurcation</t>
  </si>
  <si>
    <t>G</t>
  </si>
  <si>
    <t>H</t>
  </si>
  <si>
    <t>*Note Countrywise Revenue Bifurcation</t>
  </si>
  <si>
    <t>I</t>
  </si>
  <si>
    <t>*Note Productwise Revenue Bifurcation</t>
  </si>
  <si>
    <t>RODTEP / MEIS Duty Scripts</t>
  </si>
  <si>
    <t>Annexure - II.2</t>
  </si>
  <si>
    <t>Restated Statement of Other income</t>
  </si>
  <si>
    <t>Discount Received</t>
  </si>
  <si>
    <t>Interest Received</t>
  </si>
  <si>
    <t xml:space="preserve">Interest on Fixed Deposit </t>
  </si>
  <si>
    <t>Interest on IT Refund</t>
  </si>
  <si>
    <t>Sundry Debit balance Written Off</t>
  </si>
  <si>
    <t>Insurance Claim Received</t>
  </si>
  <si>
    <t>Subsidy - Interest TL (Income)</t>
  </si>
  <si>
    <t xml:space="preserve">Interest on Unsecured Loans </t>
  </si>
  <si>
    <t>Duty Draw Back Received</t>
  </si>
  <si>
    <t xml:space="preserve">Foreign Exchange Fluctuation </t>
  </si>
  <si>
    <t xml:space="preserve">Rebate </t>
  </si>
  <si>
    <t>Profit on sale of fixed assets</t>
  </si>
  <si>
    <t xml:space="preserve">Other Income </t>
  </si>
  <si>
    <t>Interest on Income Tax</t>
  </si>
  <si>
    <t>EPR Credits</t>
  </si>
  <si>
    <t>Note:</t>
  </si>
  <si>
    <t>Interest income comprises :</t>
  </si>
  <si>
    <t xml:space="preserve">   Interest on Bank Deposits </t>
  </si>
  <si>
    <t xml:space="preserve">   Interest on Loan and Advances</t>
  </si>
  <si>
    <t xml:space="preserve">   Interest from Statutory authorities</t>
  </si>
  <si>
    <t xml:space="preserve">   Interest on Security Deposit</t>
  </si>
  <si>
    <t>Annexure - II.3</t>
  </si>
  <si>
    <t xml:space="preserve">Restated Statement of Cost of materials consumed </t>
  </si>
  <si>
    <t>Inventories at the beginning of the year</t>
  </si>
  <si>
    <t>Add: Purchases during the year</t>
  </si>
  <si>
    <t xml:space="preserve">Add: Carriage Inward </t>
  </si>
  <si>
    <t>Less: Closing stock at the end of the year</t>
  </si>
  <si>
    <t>Cost of materials consumed</t>
  </si>
  <si>
    <t>For the year ended
31/03/2021</t>
  </si>
  <si>
    <t>Materials consumed comprise:</t>
  </si>
  <si>
    <t>Cotton yarn and other fibers</t>
  </si>
  <si>
    <t>Plastic Resins, Granules and powder etc.</t>
  </si>
  <si>
    <t>Bought-out goods consumed *</t>
  </si>
  <si>
    <t>Annexure - II.4</t>
  </si>
  <si>
    <t>Restated Statement of Changes in inventories of finished goods and work-in-progress</t>
  </si>
  <si>
    <t>Inventories at the end of the year:</t>
  </si>
  <si>
    <t>(a) Finished goods</t>
  </si>
  <si>
    <t>(b) Work-in-progress</t>
  </si>
  <si>
    <t>(c) Stock-in-trade</t>
  </si>
  <si>
    <t>(d) Waste</t>
  </si>
  <si>
    <t>Inventories at the beginning of the year:</t>
  </si>
  <si>
    <t>Net (increase) / decrease</t>
  </si>
  <si>
    <t>Annexure - II.5</t>
  </si>
  <si>
    <t>Restated Statement of Employee benefits expense</t>
  </si>
  <si>
    <t xml:space="preserve">(a) Salaries and wages </t>
  </si>
  <si>
    <t xml:space="preserve">(b) Staff welfare expenses </t>
  </si>
  <si>
    <t>(c) Contributions to Provident and other funds</t>
  </si>
  <si>
    <t>(d) Gratuity Expense</t>
  </si>
  <si>
    <t>Annexure - II.6</t>
  </si>
  <si>
    <t>Restated Statement of Finance costs</t>
  </si>
  <si>
    <t>Interest Expense</t>
  </si>
  <si>
    <t>Other borrowing costs; bank Charges</t>
  </si>
  <si>
    <t>Annexure - II.7</t>
  </si>
  <si>
    <t>Restated Statement of Other expenses</t>
  </si>
  <si>
    <t>(A) DIRECT EXPENSES</t>
  </si>
  <si>
    <t>Consumable &amp; Stores</t>
  </si>
  <si>
    <t>Custom Duty &amp; Others</t>
  </si>
  <si>
    <t>Electric Expenses</t>
  </si>
  <si>
    <t>Fuel &amp; Power Charges</t>
  </si>
  <si>
    <t>Total (A)</t>
  </si>
  <si>
    <t>(B) INDIRECT EXPENSES</t>
  </si>
  <si>
    <t>Bad debts</t>
  </si>
  <si>
    <t>Boilers Inspection Charges</t>
  </si>
  <si>
    <t>Transportation Charges</t>
  </si>
  <si>
    <t xml:space="preserve">Other Expenses </t>
  </si>
  <si>
    <t>Insurance Charge Factory</t>
  </si>
  <si>
    <t>Central Warehousing Charges</t>
  </si>
  <si>
    <t>Carriage Outward</t>
  </si>
  <si>
    <t>Car Expenses</t>
  </si>
  <si>
    <t>Car Insurance Charges</t>
  </si>
  <si>
    <t>Conveyance Charges</t>
  </si>
  <si>
    <t>Maintenance Charges</t>
  </si>
  <si>
    <t>Customs Clearing &amp; Forwarding Charges</t>
  </si>
  <si>
    <t>Computer Maintainence Expenses</t>
  </si>
  <si>
    <t>Discount Allowed</t>
  </si>
  <si>
    <t>Filing Fees</t>
  </si>
  <si>
    <t>Insurance Charges</t>
  </si>
  <si>
    <t>Good Carrier Runing Charges</t>
  </si>
  <si>
    <t>General Expenses</t>
  </si>
  <si>
    <t xml:space="preserve">Duties &amp; Taxes </t>
  </si>
  <si>
    <t>Fire Fight Expense</t>
  </si>
  <si>
    <t xml:space="preserve">Interest &amp; Late Filing fees </t>
  </si>
  <si>
    <t>Loss on Sale of Car</t>
  </si>
  <si>
    <t>Labour Charges</t>
  </si>
  <si>
    <t>Legal Expenses</t>
  </si>
  <si>
    <t>Machinery Hire Charges</t>
  </si>
  <si>
    <t>Motor Cycle Expenses</t>
  </si>
  <si>
    <t xml:space="preserve">Membership Fees </t>
  </si>
  <si>
    <t>Miscelleneous Expenses</t>
  </si>
  <si>
    <t>Office Maintenance Charges</t>
  </si>
  <si>
    <t xml:space="preserve"> Rent</t>
  </si>
  <si>
    <t>Postage &amp; Courier Charges</t>
  </si>
  <si>
    <t>Printing &amp; Stationary</t>
  </si>
  <si>
    <t>Professional Tax</t>
  </si>
  <si>
    <t>Professional Fees</t>
  </si>
  <si>
    <t>Repairs &amp; Maintenance</t>
  </si>
  <si>
    <t>Rebate</t>
  </si>
  <si>
    <t>Rates &amp; Taxes</t>
  </si>
  <si>
    <t>Sales Promotion Expenses</t>
  </si>
  <si>
    <t>Service Charges</t>
  </si>
  <si>
    <t>Telephone &amp; Internet Expenses</t>
  </si>
  <si>
    <t>Trade License Fees</t>
  </si>
  <si>
    <t>Travelling Expenses</t>
  </si>
  <si>
    <t xml:space="preserve">Donation </t>
  </si>
  <si>
    <t>warehousing Expenses</t>
  </si>
  <si>
    <t xml:space="preserve">Amc Charges </t>
  </si>
  <si>
    <t>Provision for Bad &amp; Doubutful Debts</t>
  </si>
  <si>
    <t>Payment to auditors</t>
  </si>
  <si>
    <t>Statutory audit</t>
  </si>
  <si>
    <t>Tax audit</t>
  </si>
  <si>
    <t>Total (B)</t>
  </si>
  <si>
    <t xml:space="preserve">(i) Payments to the auditors comprises </t>
  </si>
  <si>
    <t xml:space="preserve"> - As Auditors</t>
  </si>
  <si>
    <t xml:space="preserve"> - Other services</t>
  </si>
  <si>
    <t>Annexure - II.8</t>
  </si>
  <si>
    <t xml:space="preserve">Restated Statement of Earning Per Equity Share </t>
  </si>
  <si>
    <t>As At 31/03/2023</t>
  </si>
  <si>
    <t>Before Exceptional Itmes</t>
  </si>
  <si>
    <t>1.Net Profit after tax as per Statement of Profit and Loss attributable to Equity Shareholders  (Rs. in Lakhs)</t>
  </si>
  <si>
    <t>2.Weighted Average number of equity shares [Original]</t>
  </si>
  <si>
    <t>3. Weighted Average number of equity shares used as denominator for calculating EPS
(After considering Bonus impact with retrospective effect)</t>
  </si>
  <si>
    <t>4. Basic and Diluted Earning per Share (On Face value of Rs. 10/ per share)</t>
  </si>
  <si>
    <t>ANNEXURE-IV</t>
  </si>
  <si>
    <t>Significant Accounting Policies</t>
  </si>
  <si>
    <t>1. Basis of Preparation of Financial Statements</t>
  </si>
  <si>
    <t>2. Revenue Recognition</t>
  </si>
  <si>
    <t>Excise Duty/Service Tax</t>
  </si>
  <si>
    <t>3. Use of estimates</t>
  </si>
  <si>
    <t>4. Fixed Assets</t>
  </si>
  <si>
    <t>5. Depreciation</t>
  </si>
  <si>
    <t>6. Inventories</t>
  </si>
  <si>
    <t>7. Provisions, Contingent liabilities and Contingent Assets</t>
  </si>
  <si>
    <t xml:space="preserve">8. Provision for Current Tax &amp; Deferred Tax </t>
  </si>
  <si>
    <t>9. Related Party Disclosures</t>
  </si>
  <si>
    <t>10. Cash Flow Statement</t>
  </si>
  <si>
    <t>11. Foreign Currency Transaction</t>
  </si>
  <si>
    <t>12. Investments</t>
  </si>
  <si>
    <t>13. Income Taxes</t>
  </si>
  <si>
    <t>ANNEXURE –V</t>
  </si>
  <si>
    <t>Notes to the Re-stated Financial Statements:</t>
  </si>
  <si>
    <t>A.</t>
  </si>
  <si>
    <t>Additional Information to the Financial Statements:-</t>
  </si>
  <si>
    <t>Parcticualrs</t>
  </si>
  <si>
    <t xml:space="preserve">1. CIF Value of Imports </t>
  </si>
  <si>
    <t xml:space="preserve">Raw Material </t>
  </si>
  <si>
    <t>Traded Goods</t>
  </si>
  <si>
    <t>Capital Goods/ Stores &amp; Spare Parts</t>
  </si>
  <si>
    <t>2. Expenditure in Foreign Currency</t>
  </si>
  <si>
    <t>- In respect of Bank Charges/Interest on Foreign     Currency Loan./Buyers Credit</t>
  </si>
  <si>
    <t>- In respect of Foreign Travelling.</t>
  </si>
  <si>
    <t>- Container Freight</t>
  </si>
  <si>
    <t>3. Earnings in Foreign Currency</t>
  </si>
  <si>
    <t>Exports (Freely covertible Currency)</t>
  </si>
  <si>
    <t>Exports (in Indian Rupees to Nepal)</t>
  </si>
  <si>
    <t>B.</t>
  </si>
  <si>
    <t>Disclosure Regarding Derivative Instruments And Unhedged Foreign Currency Exposure</t>
  </si>
  <si>
    <t>Disclosure of Unhedged Balances:</t>
  </si>
  <si>
    <t>Trade payables:</t>
  </si>
  <si>
    <t xml:space="preserve">   In USD</t>
  </si>
  <si>
    <t xml:space="preserve">   In Euro</t>
  </si>
  <si>
    <t xml:space="preserve">   In INR</t>
  </si>
  <si>
    <t>Trade Receivable</t>
  </si>
  <si>
    <t xml:space="preserve">   In GBP</t>
  </si>
  <si>
    <t xml:space="preserve">   In EURO</t>
  </si>
  <si>
    <t>Trade payables (Payables for capital)</t>
  </si>
  <si>
    <t>Interest accrued but not due</t>
  </si>
  <si>
    <t>C.</t>
  </si>
  <si>
    <t>Segment Information</t>
  </si>
  <si>
    <t>Operating segments are reported in a manner consistent with the internal reporting provided to the Chief Operating Decision Maker (CODM). The CODM is considered to be the Board of Directors who makes strategic decisions and is responsible for allocating resources and assessing performance of the operating segments.</t>
  </si>
  <si>
    <t>Information on Geographical Segments:</t>
  </si>
  <si>
    <t>India</t>
  </si>
  <si>
    <t>Outside India</t>
  </si>
  <si>
    <t>For the Year ended September, 2023</t>
  </si>
  <si>
    <t xml:space="preserve">Revenue from external customers </t>
  </si>
  <si>
    <t>Carrying amount of segment assets</t>
  </si>
  <si>
    <t>For the Year ended March 31, 2023</t>
  </si>
  <si>
    <t>For the Year ended March 31, 2022</t>
  </si>
  <si>
    <t>Revenue from external customers</t>
  </si>
  <si>
    <t>For the Year ended March 31, 2021</t>
  </si>
  <si>
    <t>D.</t>
  </si>
  <si>
    <t>Additional regulatory information</t>
  </si>
  <si>
    <t>(i)</t>
  </si>
  <si>
    <t>Details of crypto currency or virtual currency</t>
  </si>
  <si>
    <t>The Company has neither traded nor invested in Crypto currency or Virtual Currency during the period ended on September 30, 2023 and for the year ended on March 31, 2023, 2022 &amp; 2021. Further, the Company has also not received any deposits or advances from any person for the purpose of trading or investing in Crypto Currency or Virtual Currency.</t>
  </si>
  <si>
    <t>(ii)</t>
  </si>
  <si>
    <t>Undisclosed income</t>
  </si>
  <si>
    <t>During the Period, the Company has not surrendered or disclosed as income any transactions not recorded in the books of accounts in the course of tax assessments under the Income Tax Act, 1961 (such as, search or survey or any other relevant provisions of the Income Tax Act, 1961).</t>
  </si>
  <si>
    <t>(iii)</t>
  </si>
  <si>
    <t>Relationship with struck off companies</t>
  </si>
  <si>
    <t>The Company does not have any transactions with the companies struck off under section 248 of the Companies Act, 2013 or section 560 of the Companies Act, 1956 during the period ended on September 30, 2023 and for the year ended on March 31, 2023, 2022 &amp; 2021.</t>
  </si>
  <si>
    <t>(iv)</t>
  </si>
  <si>
    <t>Compliance with numbers of layers of companies</t>
  </si>
  <si>
    <t>The Company is in compliance with the number of layers of companies in accordance with clause 87 of Section 2 of the Act read with the Companies (Restriction on number of Layers) Rules, 2017 during the period ended on September 30, 2023 and for the year ended on March 31, 2023, 2022 &amp; 2021.</t>
  </si>
  <si>
    <t>(v)</t>
  </si>
  <si>
    <t>Utilisation of borrowed funds and share premium</t>
  </si>
  <si>
    <t>During the period ended on September 30, 2023 and for the year ended on March 31, 2023, 2022 &amp; 2021, the Company has not advanced or loaned or invested funds (either borrowed funds or share premium or kind of funds) to any other person(s) or entity(ies), including foreign entities (Intermediaries) with the understanding (whether recorded in writing or otherwise) that the Intermediary shall:</t>
  </si>
  <si>
    <t>i) directly or indirectly lend or invest in other persons or entities identified in any manner whatsoever by or on behalf of the Company (Ultimate Beneficiaries) or
ii) provide any guarantee, security or the like to or on behalf of the ultimate beneficiaries.</t>
  </si>
  <si>
    <t>During the period ended on September 30,2023 and for the year ended on March 31, 2023, 2022 &amp; 2021, the Company has not received any fund from any person(s) or entity(ies), including foreign entities (Funding Party) with the understanding (whether recorded in writing or otherwise) that the Company shall:</t>
  </si>
  <si>
    <t>i) directly or indirectly lend or invest in other persons or entities identified in any manner whatsoever by or on behalf of the Funding Party (Ultimate Beneficiaries) or
ii) provide any guarantee, security, or the like on behalf of the ultimate beneficiaries.</t>
  </si>
  <si>
    <t>(vii)</t>
  </si>
  <si>
    <t>The Company has not been declared Wilful Defaulter by any bank or financial institution or government or any government authority.</t>
  </si>
  <si>
    <t>No proceeding have been initiated nor pending against the company for holding any benami property under the Benami Transactions (Prohibition) Act,1988 (45 of 1988) and rules made thereunder.</t>
  </si>
  <si>
    <t>E.</t>
  </si>
  <si>
    <t>Non-adjustment Items:</t>
  </si>
  <si>
    <t>No Audit qualifications for the respective periods which require any corrective adjustment in these Restated Financial Statements of the Company have been pointed out during the restated period.</t>
  </si>
  <si>
    <t>F.</t>
  </si>
  <si>
    <t>Material Regroupings:</t>
  </si>
  <si>
    <t>Appropriate adjustments have been made in the restated summary statements of Assets and Liabilities Profits and Losses and Cash flows wherever required by reclassification of the corresponding items of income expenses assets and liabilities in order to bring them in line with the requirements of the SEBI Regulations.</t>
  </si>
  <si>
    <t>G.</t>
  </si>
  <si>
    <t>Material Adjustments in Restated Profit &amp; Loss Account:</t>
  </si>
  <si>
    <t>For the Period Ended</t>
  </si>
  <si>
    <t>31/03/2024</t>
  </si>
  <si>
    <t>31/03/2023</t>
  </si>
  <si>
    <t>31/03/2022</t>
  </si>
  <si>
    <t>Profit After Tax as per Books of Accounts</t>
  </si>
  <si>
    <t>Adjustment for provision of Gratuity</t>
  </si>
  <si>
    <t>Adjustment for provision of Income Tax</t>
  </si>
  <si>
    <t>Adjustment for provision of Deferred Tax</t>
  </si>
  <si>
    <t>Profit After Tax as per Restated</t>
  </si>
  <si>
    <t>For the FY ended</t>
  </si>
  <si>
    <t>Reserve &amp; Surplus as per Books of Accounts</t>
  </si>
  <si>
    <t>Adjustment in Profit &amp; Loss Accounts</t>
  </si>
  <si>
    <t>Adjustment in opening Balance</t>
  </si>
  <si>
    <t>Reserve &amp; Surplus as per Restated</t>
  </si>
  <si>
    <t>H.</t>
  </si>
  <si>
    <t>Details of dues to Micro and Small Enterprises as defined  under the MSMED Act, 2006</t>
  </si>
  <si>
    <r>
      <t>Based on the information available with the Company in respect of MSME (as defined in the Micro, Small and Medium Enterprises Development Act, 2006) there are no delays in payment of dues to such enterprise during the year</t>
    </r>
    <r>
      <rPr>
        <b/>
        <sz val="10"/>
        <color theme="1"/>
        <rFont val="Times New Roman"/>
        <family val="1"/>
      </rPr>
      <t>.</t>
    </r>
  </si>
  <si>
    <r>
      <t>The identification of Micro, Small and Medium Enterprises Suppliers as defined under “The Micro, Small and Medium Enterprises Development Act, 2006” is based on the information available with the management</t>
    </r>
    <r>
      <rPr>
        <b/>
        <sz val="10"/>
        <color theme="1"/>
        <rFont val="Times New Roman"/>
        <family val="1"/>
      </rPr>
      <t>.</t>
    </r>
    <r>
      <rPr>
        <sz val="10"/>
        <color theme="1"/>
        <rFont val="Times New Roman"/>
        <family val="1"/>
      </rPr>
      <t xml:space="preserve"> As certified by the management, the amounts overdue as on September 30, 2023 &amp; March 31, 2023, 2022 &amp; 2021 to Micro, Small and Medium Enterprises on account of principal amount together with interest, aggregate to Rs. Nil.</t>
    </r>
  </si>
  <si>
    <t>I. Other figures of the previous years have been regrouped / reclassified and / or rearranged wherever necessary.</t>
  </si>
  <si>
    <t>II.The balance of Sundry Creditors, Sundry Debtors, Loans Advances, Unsecured Loans, and Current Liabilities are subject to confirmation and reconciliation.</t>
  </si>
  <si>
    <t>I.</t>
  </si>
  <si>
    <t>As required under SEBI (ICDR) Regulations, the statement of assets and liabilities has been prepared after deducting the balance outstanding on revaluation reserve account from both fixed assets and reserves and the net worth arrived atafter such deductions.</t>
  </si>
  <si>
    <t>J.</t>
  </si>
  <si>
    <t>Corporate Social Responsibility :</t>
  </si>
  <si>
    <t xml:space="preserve">Corporate Social Responsibility (CSR) is not applicable to the Company and hence details not provided. </t>
  </si>
  <si>
    <t>K.</t>
  </si>
  <si>
    <t>Trade Receivables, Trade Payables, Borrowings, Loans &amp; Advances and Deposits</t>
  </si>
  <si>
    <t>Balances of Trade Receivables, Trade Payables, Borrowings and Loans &amp; Advances and Deposits are subject to confirmation.</t>
  </si>
  <si>
    <t>L.</t>
  </si>
  <si>
    <t>Re-grouping/re-classification of amounts</t>
  </si>
  <si>
    <t>The figures have been grouped and classified wherever they were necessary.</t>
  </si>
  <si>
    <t>M.</t>
  </si>
  <si>
    <t>Examination of Books of Accounts &amp; Contingent Liability</t>
  </si>
  <si>
    <t xml:space="preserve">The list of books of accounts maintained is based on information provided by the assessee and is not exhaustive. The information in audit report is based on our examination of books of accounts presented to us at the time of audit and as per the information and explanation provided by the assessed at the time of audit. </t>
  </si>
  <si>
    <t>N.</t>
  </si>
  <si>
    <t xml:space="preserve">Director Personal Expenses </t>
  </si>
  <si>
    <t>There are no direct personal expenses debited to the profit and loss account. However, personal expenditure if included in expenses like telephone, vehicle expenses etc. are not identifiable or separable.</t>
  </si>
  <si>
    <t>O.</t>
  </si>
  <si>
    <t>Deferred Tax Asset / Liability: [AS-22]</t>
  </si>
  <si>
    <t>The company has created Deferred Tax Asset / Liability as required by Accounting Standard (AS) - 22.</t>
  </si>
  <si>
    <t>P.</t>
  </si>
  <si>
    <t>Disclosure under AS - 15 Employee Benefits</t>
  </si>
  <si>
    <t>The benefits payable under this plan are govemed by "Gratuity Act 1972". Under the Act, employee who has compleled five years of service is ertitled to specific benefit. The level of benefit provided depends on the member's length of services and salary at retirement age.</t>
  </si>
  <si>
    <t>The following tables summarise the components of net benefit expense recognised in the summary statement of profit or loss and the funded status  and amounts recognised in the statement ofassets and liabilities for thc respective plans:</t>
  </si>
  <si>
    <t xml:space="preserve">As on </t>
  </si>
  <si>
    <t>As on</t>
  </si>
  <si>
    <t>31st March, 2024</t>
  </si>
  <si>
    <t>31st March 2023</t>
  </si>
  <si>
    <t>31st March, 2022</t>
  </si>
  <si>
    <t>Components of Employer Expense</t>
  </si>
  <si>
    <t>Current Service Cost</t>
  </si>
  <si>
    <t>Interest Cost</t>
  </si>
  <si>
    <t>Expected return on Plan Assets</t>
  </si>
  <si>
    <t>Actuarial Losses/(gains)</t>
  </si>
  <si>
    <t>Past Service Cost</t>
  </si>
  <si>
    <t>Total Expense recognised in the Statement of Profit &amp; Loss.</t>
  </si>
  <si>
    <t>Actual  contribution and benefit payments for year</t>
  </si>
  <si>
    <t>Actual Benefit Payments</t>
  </si>
  <si>
    <t>Actual Contributions</t>
  </si>
  <si>
    <t>Net Asset/(Liability) recognised in the Balance Sheet</t>
  </si>
  <si>
    <t>Present Value of Defined Benefit Obligation</t>
  </si>
  <si>
    <t>Fair Value of Plan Assets</t>
  </si>
  <si>
    <t>Unrecognised Past Service Cost</t>
  </si>
  <si>
    <t>Change in defined benefit obligations (DBO) during the year</t>
  </si>
  <si>
    <t>Present value of DBO at beginning of the Year</t>
  </si>
  <si>
    <t>Actuarial (Gains)/Losses on Obligations -
 Due to Change in Financial Assumptions</t>
  </si>
  <si>
    <t>Actuarial (Gains)/Losses on Obligations - Due to Experience</t>
  </si>
  <si>
    <t>Present Value of DBO at the end of the year</t>
  </si>
  <si>
    <t>Change in Fair Value of Assets during the year</t>
  </si>
  <si>
    <t>Plan Assets at beginning of the year</t>
  </si>
  <si>
    <t>Actual Company Contributions</t>
  </si>
  <si>
    <t>Actuarial Gain/(Loss)</t>
  </si>
  <si>
    <t>Benefits Paid</t>
  </si>
  <si>
    <t>Plan Assets at the end of the year</t>
  </si>
  <si>
    <t>Bifurcation of Present Value of Obligation at the end of the year with respect to provisions of the Companies Act,2013</t>
  </si>
  <si>
    <t>Current Liability (Amount due within One year)</t>
  </si>
  <si>
    <t>Non-Current Liability (Amount due over One year)</t>
  </si>
  <si>
    <t>Present Value of Obligation as at the end 2 ,097,226</t>
  </si>
  <si>
    <t>Actuarial Assumptions</t>
  </si>
  <si>
    <t>Economics</t>
  </si>
  <si>
    <t>Discount Rate</t>
  </si>
  <si>
    <t>Expected Return on Plan Assets</t>
  </si>
  <si>
    <t>Salary Escalation</t>
  </si>
  <si>
    <t>Demographic</t>
  </si>
  <si>
    <t>Retirement Age</t>
  </si>
  <si>
    <t>Attrition Rate</t>
  </si>
  <si>
    <t xml:space="preserve">      For 0 years to 4 years</t>
  </si>
  <si>
    <t xml:space="preserve">      5 years and above</t>
  </si>
  <si>
    <t>Mortality Rate</t>
  </si>
  <si>
    <t>ANNEXURE –VI</t>
  </si>
  <si>
    <t>Statement of Accounting &amp; Other Ratios, As Restated</t>
  </si>
  <si>
    <t xml:space="preserve">Net Profit as Restated                                                                  </t>
  </si>
  <si>
    <t xml:space="preserve"> (A)</t>
  </si>
  <si>
    <t>Add: Depreciation</t>
  </si>
  <si>
    <t>Add: Interest on Loan</t>
  </si>
  <si>
    <t>Add: Income Tax/ Deferred Tax</t>
  </si>
  <si>
    <t>Less: Other Income</t>
  </si>
  <si>
    <t>EBITDA</t>
  </si>
  <si>
    <t>EBITDA Margin (%)</t>
  </si>
  <si>
    <t xml:space="preserve">Net Worth as Restated                                                                 </t>
  </si>
  <si>
    <t xml:space="preserve"> (B)</t>
  </si>
  <si>
    <t xml:space="preserve">Return on Net worth (%) as Restated                                   </t>
  </si>
  <si>
    <t>(A/B)</t>
  </si>
  <si>
    <t xml:space="preserve">Equity Share at the end of year (in Nos.)                                     </t>
  </si>
  <si>
    <t xml:space="preserve"> (C)</t>
  </si>
  <si>
    <t xml:space="preserve">Weighted No. of Equity Shares (Pre-Bonus)                             </t>
  </si>
  <si>
    <t xml:space="preserve">   (D)</t>
  </si>
  <si>
    <t xml:space="preserve">Weighted No. of Equity Shares (Post-Bonus)                              </t>
  </si>
  <si>
    <t xml:space="preserve"> (E)</t>
  </si>
  <si>
    <t>(after considering Bonus Impact with retrospective effect)</t>
  </si>
  <si>
    <t xml:space="preserve">Basic &amp; Diluted Earnings per Equity Share as Restated     </t>
  </si>
  <si>
    <t>(A/D)</t>
  </si>
  <si>
    <t xml:space="preserve">Basic &amp; Diluted Earnings per Equity Share as Restated after considering Bonus Impact with retrospective effect                   </t>
  </si>
  <si>
    <t xml:space="preserve">      (A/E)      </t>
  </si>
  <si>
    <t xml:space="preserve">Net Asset Value per Equity share as Restated                      </t>
  </si>
  <si>
    <t>(B/C)</t>
  </si>
  <si>
    <t xml:space="preserve">Net Asset Value per Equity share as Restated after considering Bonus Impact with retrospective effect </t>
  </si>
  <si>
    <t xml:space="preserve">  (B/E)</t>
  </si>
  <si>
    <t>Note:-</t>
  </si>
  <si>
    <t>EBITDA Margin = EBITDA/Total Revenues</t>
  </si>
  <si>
    <t>Earnings per share (₹) = Profit available to equity shareholders / Weighted No. of shares outstanding at the end of the year</t>
  </si>
  <si>
    <t>Return on Net worth (%) = Restated Profit after taxation / Net worth x 100</t>
  </si>
  <si>
    <t>Net asset value/Book value per share (₹) = Net worth / No. of equity shares</t>
  </si>
  <si>
    <t>The Company does not have any revaluation reserves or extra-ordinary items.</t>
  </si>
  <si>
    <t>ANNEXURE –VII</t>
  </si>
  <si>
    <t>Statement of Analytical Ratios, As Restated</t>
  </si>
  <si>
    <t>Sr. No.</t>
  </si>
  <si>
    <t>Ratio</t>
  </si>
  <si>
    <t>Current Ratio</t>
  </si>
  <si>
    <t>Debt-Equity Ratio</t>
  </si>
  <si>
    <t>Debt Service Coverage Ratio</t>
  </si>
  <si>
    <t>Return on Equity (ROE)(%)</t>
  </si>
  <si>
    <t>Inventory Turnover Ratio</t>
  </si>
  <si>
    <t>Trade receivables turnover ratio</t>
  </si>
  <si>
    <t>Trade payables turnover ratio</t>
  </si>
  <si>
    <t>Net capital turnover ratio</t>
  </si>
  <si>
    <t>Net profit ratio(%)</t>
  </si>
  <si>
    <t>Return on capital employed (ROCE)(%)</t>
  </si>
  <si>
    <t>Return on investments(%)</t>
  </si>
  <si>
    <t>Notes</t>
  </si>
  <si>
    <t>ANNEXURE –VIII</t>
  </si>
  <si>
    <t>Statement of Capitalization, As Restated</t>
  </si>
  <si>
    <t xml:space="preserve">Pre-Issue </t>
  </si>
  <si>
    <t>Post Issue</t>
  </si>
  <si>
    <t>Debt :</t>
  </si>
  <si>
    <t>Long Term Debt</t>
  </si>
  <si>
    <t>Short Term Debt</t>
  </si>
  <si>
    <t>Total Debt</t>
  </si>
  <si>
    <t>Shareholders Funds</t>
  </si>
  <si>
    <t>Equity Share Capital</t>
  </si>
  <si>
    <t>Reserves and Surplus</t>
  </si>
  <si>
    <t>Less: Misc. Expenditure</t>
  </si>
  <si>
    <t>Total Shareholders’ Funds</t>
  </si>
  <si>
    <t>Long Term Debt/ Shareholders’ Funds</t>
  </si>
  <si>
    <t>Total Debt / Shareholders Fund</t>
  </si>
  <si>
    <t>ANNEXURE -IX</t>
  </si>
  <si>
    <t>Statement of Tax Shelter, As Restated</t>
  </si>
  <si>
    <t>As At</t>
  </si>
  <si>
    <t>Profit Before Tax  as per books of accounts (A)</t>
  </si>
  <si>
    <t xml:space="preserve"> -- Normal Tax rate</t>
  </si>
  <si>
    <t xml:space="preserve"> -- Minimum Alternative Tax rate</t>
  </si>
  <si>
    <t>Permanent differences</t>
  </si>
  <si>
    <t>Other adjustments</t>
  </si>
  <si>
    <t>Prior Period Item</t>
  </si>
  <si>
    <t>Timing Differences</t>
  </si>
  <si>
    <t>Depreciation as per Books of Accounts</t>
  </si>
  <si>
    <t>Depreciation as per Income Tax</t>
  </si>
  <si>
    <t xml:space="preserve">Difference between tax depreciation and book depreciation  </t>
  </si>
  <si>
    <t xml:space="preserve">Other adjustments  </t>
  </si>
  <si>
    <t>Deduction under chapter VI-A</t>
  </si>
  <si>
    <t>Total (C)</t>
  </si>
  <si>
    <t>Net Adjustments (D = B+C)</t>
  </si>
  <si>
    <t>Total Income (E = A+D)</t>
  </si>
  <si>
    <t>Brought forward losses set off (Depreciation)</t>
  </si>
  <si>
    <t>Tax effect on the above (F)</t>
  </si>
  <si>
    <t>Taxable Income/ (Loss) for the year/period (E+F)</t>
  </si>
  <si>
    <t>Tax Payable for the year</t>
  </si>
  <si>
    <t>Tax payable as per MAT</t>
  </si>
  <si>
    <t>Tax expense recognised</t>
  </si>
  <si>
    <t>Tax payable as per normal rates or MAT (whichever is higher)</t>
  </si>
  <si>
    <t>Income Tax</t>
  </si>
  <si>
    <t>ANNEXURE –X</t>
  </si>
  <si>
    <t xml:space="preserve">  Statement of Related Party &amp; Transactions : </t>
  </si>
  <si>
    <t xml:space="preserve"> List of Related Parties where Control exists and Relationships:</t>
  </si>
  <si>
    <t>Sr. No</t>
  </si>
  <si>
    <t>Name of the Related Party</t>
  </si>
  <si>
    <t>Relationship</t>
  </si>
  <si>
    <t>Key Managerial Persons</t>
  </si>
  <si>
    <t>Relatives Of KMP</t>
  </si>
  <si>
    <t>Entities in which KMP and Relatives
have Significant Influence</t>
  </si>
  <si>
    <t>Subsidiary Company</t>
  </si>
  <si>
    <t>Shareholders having substantial interest</t>
  </si>
  <si>
    <t>Transactions during the year:</t>
  </si>
  <si>
    <t>Loans and Advances Taken from Related Parties</t>
  </si>
  <si>
    <t>Loans and Advances Given to Related Parties</t>
  </si>
  <si>
    <t xml:space="preserve">Repayment of Loans and Advances </t>
  </si>
  <si>
    <t>Loans and Advances Received back</t>
  </si>
  <si>
    <t>Interest Expenses</t>
  </si>
  <si>
    <t>Interest Income</t>
  </si>
  <si>
    <t>REMBS Expenses</t>
  </si>
  <si>
    <t>Rungta Eco Extrusions Private Limited</t>
  </si>
  <si>
    <t>Salary</t>
  </si>
  <si>
    <t>Director's remuneration</t>
  </si>
  <si>
    <t>Investments</t>
  </si>
  <si>
    <t xml:space="preserve">  Outstanding Balance Receivables / (Payable)</t>
  </si>
  <si>
    <t xml:space="preserve">     As At               31/03/2024</t>
  </si>
  <si>
    <t>Trade receivables</t>
  </si>
  <si>
    <t>Trade payable</t>
  </si>
  <si>
    <t>Advance given to Suppliers</t>
  </si>
  <si>
    <t xml:space="preserve"> Shri Jagdamba Polymers Limited</t>
  </si>
  <si>
    <t>Outstanding Business Advances/Loans</t>
  </si>
  <si>
    <t>Outstanding Unsecured Loan(liability)</t>
  </si>
  <si>
    <t>a</t>
  </si>
  <si>
    <t>b</t>
  </si>
  <si>
    <t>c</t>
  </si>
  <si>
    <t>d</t>
  </si>
  <si>
    <t>e</t>
  </si>
  <si>
    <t>f</t>
  </si>
  <si>
    <t>g</t>
  </si>
  <si>
    <t>h</t>
  </si>
  <si>
    <t>i</t>
  </si>
  <si>
    <t xml:space="preserve"> Loans and Advances(Assets)</t>
  </si>
  <si>
    <t>ANNEXURE –XI</t>
  </si>
  <si>
    <t>Statement of Dividends</t>
  </si>
  <si>
    <t>No Dividend Paid till Date</t>
  </si>
  <si>
    <t>ANNEXURE –XII</t>
  </si>
  <si>
    <t>Changes in the Significant Accounting Policies</t>
  </si>
  <si>
    <t>There have been no changes in the accounting policies of the company for the period covered under audit</t>
  </si>
  <si>
    <t>ANNEXURE –XIII</t>
  </si>
  <si>
    <t>Contingent Liabilities &amp; Capital Commitement:</t>
  </si>
  <si>
    <t>a.Claims against the Company (including unasserted claims) not acknowledged as debt:</t>
  </si>
  <si>
    <t>As At  31/03/2024</t>
  </si>
  <si>
    <t>Claim against the company/disputed liabilities not 
acknowledged as debts</t>
  </si>
  <si>
    <t>(a)</t>
  </si>
  <si>
    <t>Guarantees</t>
  </si>
  <si>
    <t>(b)</t>
  </si>
  <si>
    <t>Other money for which the company is contingently liable on account of letter of Credit/Bank Guarantee</t>
  </si>
  <si>
    <t>(c)</t>
  </si>
  <si>
    <t>Direct Tax (Income Tax)</t>
  </si>
  <si>
    <t>(d)</t>
  </si>
  <si>
    <t>Direct Tax (TDS)</t>
  </si>
  <si>
    <t>(e)</t>
  </si>
  <si>
    <t>Indirect Tax (Excise)</t>
  </si>
  <si>
    <t>(f)</t>
  </si>
  <si>
    <t>Indirect Tax (GST)</t>
  </si>
  <si>
    <t>Capital Commitement</t>
  </si>
  <si>
    <t>Estimated amount of contracts remaining to be executed on capital account and not provided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</si>
</sst>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 #,##0.00_ ;_ * \-#,##0.00_ ;_ * &quot;-&quot;??_ ;_ @_ "/>
    <numFmt numFmtId="165" formatCode="_(* #,##0_);_(* \(#,##0\);_(* &quot;-&quot;??_);_(@_)"/>
    <numFmt numFmtId="166" formatCode="_ * #,##0_ ;_ * \-#,##0_ ;_ * &quot;-&quot;??_ ;_ @_ "/>
    <numFmt numFmtId="167" formatCode="_-* #,##0.00_-;\-* #,##0.00_-;_-* &quot;-&quot;??_-;_-@_-"/>
    <numFmt numFmtId="168" formatCode="0.000"/>
    <numFmt numFmtId="169" formatCode="_(* #,##0.00000_);_(* \(#,##0.00000\);_(* &quot;-&quot;??_);_(@_)"/>
    <numFmt numFmtId="170" formatCode="[$-409]dd/mmm/yy;@"/>
    <numFmt numFmtId="171" formatCode="_(* #,##0.000000000_);_(* \(#,##0.000000000\);_(* &quot;-&quot;??_);_(@_)"/>
    <numFmt numFmtId="172" formatCode="0.00_);\(0.00\)"/>
    <numFmt numFmtId="173" formatCode="&quot;₹&quot;\ #,##0;[Red]&quot;₹&quot;\ \-#,##0"/>
  </numFmts>
  <fonts count="35" x14ac:knownFonts="1">
    <font>
      <sz val="11"/>
      <color theme="1"/>
      <name val="Calibri"/>
      <family val="2"/>
      <scheme val="minor"/>
    </font>
    <font>
      <sz val="11"/>
      <color theme="1"/>
      <name val="Calibri"/>
      <family val="2"/>
      <scheme val="minor"/>
    </font>
    <font>
      <b/>
      <sz val="10"/>
      <color theme="1"/>
      <name val="Times New Roman"/>
      <family val="1"/>
    </font>
    <font>
      <sz val="10"/>
      <color indexed="8"/>
      <name val="Times New Roman"/>
      <family val="1"/>
    </font>
    <font>
      <sz val="10"/>
      <color rgb="FFFF0000"/>
      <name val="Times New Roman"/>
      <family val="1"/>
    </font>
    <font>
      <sz val="10"/>
      <name val="Arial"/>
      <family val="2"/>
    </font>
    <font>
      <b/>
      <sz val="10"/>
      <name val="Times New Roman"/>
      <family val="1"/>
    </font>
    <font>
      <b/>
      <sz val="10"/>
      <color indexed="8"/>
      <name val="Times New Roman"/>
      <family val="1"/>
    </font>
    <font>
      <b/>
      <sz val="10"/>
      <color theme="0"/>
      <name val="Times New Roman"/>
      <family val="1"/>
    </font>
    <font>
      <sz val="11"/>
      <color indexed="8"/>
      <name val="Calibri"/>
      <family val="2"/>
    </font>
    <font>
      <b/>
      <u/>
      <sz val="10"/>
      <name val="Times New Roman"/>
      <family val="1"/>
    </font>
    <font>
      <sz val="10"/>
      <name val="Times New Roman"/>
      <family val="1"/>
    </font>
    <font>
      <sz val="10"/>
      <color theme="1"/>
      <name val="Times New Roman"/>
      <family val="1"/>
    </font>
    <font>
      <b/>
      <sz val="11"/>
      <color theme="1"/>
      <name val="Times New Roman"/>
      <family val="1"/>
    </font>
    <font>
      <b/>
      <sz val="11"/>
      <name val="Times New Roman"/>
      <family val="1"/>
    </font>
    <font>
      <b/>
      <sz val="11"/>
      <color indexed="8"/>
      <name val="Times New Roman"/>
      <family val="1"/>
    </font>
    <font>
      <sz val="11"/>
      <color indexed="8"/>
      <name val="Times New Roman"/>
      <family val="1"/>
    </font>
    <font>
      <sz val="11"/>
      <color theme="1"/>
      <name val="Times New Roman"/>
      <family val="1"/>
    </font>
    <font>
      <b/>
      <sz val="11"/>
      <color theme="0"/>
      <name val="Times New Roman"/>
      <family val="1"/>
    </font>
    <font>
      <sz val="11"/>
      <name val="Times New Roman"/>
      <family val="1"/>
    </font>
    <font>
      <b/>
      <u/>
      <sz val="11"/>
      <name val="Times New Roman"/>
      <family val="1"/>
    </font>
    <font>
      <b/>
      <sz val="11"/>
      <color rgb="FF000000"/>
      <name val="Times New Roman"/>
      <family val="1"/>
    </font>
    <font>
      <sz val="11"/>
      <color rgb="FFFF0000"/>
      <name val="Times New Roman"/>
      <family val="1"/>
    </font>
    <font>
      <sz val="11"/>
      <color rgb="FF000000"/>
      <name val="Times New Roman"/>
      <family val="1"/>
    </font>
    <font>
      <b/>
      <sz val="10"/>
      <color rgb="FFFF0000"/>
      <name val="Times New Roman"/>
      <family val="1"/>
    </font>
    <font>
      <sz val="10"/>
      <name val="Courier"/>
      <family val="3"/>
    </font>
    <font>
      <sz val="10"/>
      <color rgb="FF000000"/>
      <name val="Times New Roman"/>
      <family val="1"/>
    </font>
    <font>
      <b/>
      <sz val="10"/>
      <color theme="0" tint="-0.249977111117893"/>
      <name val="Times New Roman"/>
      <family val="1"/>
    </font>
    <font>
      <sz val="10"/>
      <color rgb="FF000000"/>
      <name val="Cambria"/>
      <family val="1"/>
    </font>
    <font>
      <sz val="12"/>
      <color theme="1"/>
      <name val="Book Antiqua"/>
      <family val="1"/>
    </font>
    <font>
      <sz val="12"/>
      <color theme="1"/>
      <name val="Times New Roman"/>
      <family val="1"/>
    </font>
    <font>
      <sz val="10"/>
      <color theme="1"/>
      <name val="Book Antiqua"/>
      <family val="1"/>
    </font>
    <font>
      <b/>
      <sz val="10"/>
      <color rgb="FF000000"/>
      <name val="Times New Roman"/>
      <family val="1"/>
    </font>
    <font>
      <u/>
      <sz val="10"/>
      <color theme="1"/>
      <name val="Times New Roman"/>
      <family val="1"/>
    </font>
    <font>
      <b/>
      <i/>
      <sz val="10"/>
      <color rgb="FF000000"/>
      <name val="Times New Roman"/>
      <family val="1"/>
    </font>
  </fonts>
  <fills count="7">
    <fill>
      <patternFill patternType="none"/>
    </fill>
    <fill>
      <patternFill patternType="gray125"/>
    </fill>
    <fill>
      <patternFill patternType="solid">
        <fgColor rgb="FF01278C"/>
        <bgColor indexed="64"/>
      </patternFill>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top/>
      <bottom style="thin">
        <color auto="1"/>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25">
    <xf numFmtId="0" fontId="0" fillId="0" borderId="0"/>
    <xf numFmtId="43" fontId="1" fillId="0" borderId="0" applyFont="0" applyFill="0" applyBorder="0" applyAlignment="0" applyProtection="0"/>
    <xf numFmtId="0" fontId="1" fillId="0" borderId="0"/>
    <xf numFmtId="0" fontId="5" fillId="0" borderId="0"/>
    <xf numFmtId="164" fontId="9" fillId="0" borderId="0" applyFont="0" applyFill="0" applyBorder="0" applyAlignment="0" applyProtection="0"/>
    <xf numFmtId="9" fontId="9" fillId="0" borderId="0" applyFont="0" applyFill="0" applyBorder="0" applyAlignment="0" applyProtection="0"/>
    <xf numFmtId="167" fontId="9" fillId="0" borderId="0" applyFont="0" applyFill="0" applyBorder="0" applyAlignment="0" applyProtection="0"/>
    <xf numFmtId="9" fontId="9" fillId="0" borderId="0" applyFont="0" applyFill="0" applyBorder="0" applyAlignment="0" applyProtection="0"/>
    <xf numFmtId="168" fontId="9" fillId="0" borderId="0"/>
    <xf numFmtId="0" fontId="9" fillId="0" borderId="0"/>
    <xf numFmtId="0" fontId="1" fillId="0" borderId="0"/>
    <xf numFmtId="43" fontId="1" fillId="0" borderId="0" applyFont="0" applyFill="0" applyBorder="0" applyAlignment="0" applyProtection="0"/>
    <xf numFmtId="0" fontId="5" fillId="0" borderId="0"/>
    <xf numFmtId="43" fontId="1" fillId="0" borderId="0" applyFont="0" applyFill="0" applyBorder="0" applyAlignment="0" applyProtection="0"/>
    <xf numFmtId="170" fontId="25" fillId="0" borderId="0"/>
    <xf numFmtId="167" fontId="9" fillId="0" borderId="0" applyFont="0" applyFill="0" applyBorder="0" applyAlignment="0" applyProtection="0"/>
    <xf numFmtId="168" fontId="9" fillId="0" borderId="0"/>
    <xf numFmtId="43" fontId="5" fillId="0" borderId="0" applyFont="0" applyFill="0" applyBorder="0" applyAlignment="0" applyProtection="0"/>
    <xf numFmtId="0" fontId="29" fillId="0" borderId="0"/>
    <xf numFmtId="0" fontId="1" fillId="0" borderId="0"/>
    <xf numFmtId="0" fontId="1" fillId="0" borderId="0"/>
    <xf numFmtId="164" fontId="1" fillId="0" borderId="0" applyFont="0" applyFill="0" applyBorder="0" applyAlignment="0" applyProtection="0"/>
    <xf numFmtId="9" fontId="29" fillId="0" borderId="0" applyFont="0" applyFill="0" applyBorder="0" applyAlignment="0" applyProtection="0"/>
    <xf numFmtId="43" fontId="5" fillId="0" borderId="0" applyFont="0" applyFill="0" applyBorder="0" applyAlignment="0" applyProtection="0"/>
    <xf numFmtId="0" fontId="5" fillId="0" borderId="0"/>
  </cellStyleXfs>
  <cellXfs count="1240">
    <xf numFmtId="0" fontId="0" fillId="0" borderId="0" xfId="0"/>
    <xf numFmtId="43" fontId="2" fillId="0" borderId="0" xfId="1" applyFont="1" applyFill="1" applyBorder="1" applyAlignment="1">
      <alignment horizontal="left" vertical="center"/>
    </xf>
    <xf numFmtId="0" fontId="3" fillId="0" borderId="0" xfId="2" applyFont="1" applyAlignment="1">
      <alignment horizontal="center" vertical="top"/>
    </xf>
    <xf numFmtId="0" fontId="3" fillId="0" borderId="0" xfId="2" applyFont="1" applyAlignment="1">
      <alignment vertical="top"/>
    </xf>
    <xf numFmtId="0" fontId="4" fillId="0" borderId="0" xfId="2" applyFont="1"/>
    <xf numFmtId="0" fontId="6" fillId="0" borderId="0" xfId="3" applyFont="1"/>
    <xf numFmtId="0" fontId="7" fillId="0" borderId="0" xfId="2" applyFont="1" applyAlignment="1">
      <alignment horizontal="left" vertical="top"/>
    </xf>
    <xf numFmtId="0" fontId="3" fillId="0" borderId="0" xfId="2" applyFont="1" applyAlignment="1">
      <alignment horizontal="left" vertical="top"/>
    </xf>
    <xf numFmtId="0" fontId="7" fillId="0" borderId="0" xfId="2" applyFont="1" applyAlignment="1">
      <alignment horizontal="right" vertical="top"/>
    </xf>
    <xf numFmtId="0" fontId="8" fillId="2" borderId="1" xfId="2" applyFont="1" applyFill="1" applyBorder="1" applyAlignment="1">
      <alignment horizontal="center" vertical="center"/>
    </xf>
    <xf numFmtId="43" fontId="8" fillId="2" borderId="2" xfId="4" applyNumberFormat="1" applyFont="1" applyFill="1" applyBorder="1" applyAlignment="1">
      <alignment horizontal="center" vertical="center"/>
    </xf>
    <xf numFmtId="14" fontId="8" fillId="2" borderId="2" xfId="4" applyNumberFormat="1" applyFont="1" applyFill="1" applyBorder="1" applyAlignment="1">
      <alignment horizontal="center" vertical="center"/>
    </xf>
    <xf numFmtId="43" fontId="8" fillId="2" borderId="1" xfId="4" applyNumberFormat="1" applyFont="1" applyFill="1" applyBorder="1" applyAlignment="1">
      <alignment horizontal="center" vertical="center"/>
    </xf>
    <xf numFmtId="0" fontId="10" fillId="3" borderId="4" xfId="2" applyFont="1" applyFill="1" applyBorder="1" applyAlignment="1">
      <alignment horizontal="left"/>
    </xf>
    <xf numFmtId="43" fontId="11" fillId="3" borderId="4" xfId="4" applyNumberFormat="1" applyFont="1" applyFill="1" applyBorder="1"/>
    <xf numFmtId="0" fontId="3" fillId="0" borderId="4" xfId="2" applyFont="1" applyBorder="1" applyAlignment="1">
      <alignment vertical="top"/>
    </xf>
    <xf numFmtId="43" fontId="11" fillId="3" borderId="5" xfId="4" applyNumberFormat="1" applyFont="1" applyFill="1" applyBorder="1"/>
    <xf numFmtId="0" fontId="10" fillId="3" borderId="6" xfId="2" applyFont="1" applyFill="1" applyBorder="1" applyAlignment="1">
      <alignment horizontal="left"/>
    </xf>
    <xf numFmtId="0" fontId="10" fillId="3" borderId="7" xfId="2" applyFont="1" applyFill="1" applyBorder="1" applyAlignment="1">
      <alignment horizontal="left"/>
    </xf>
    <xf numFmtId="43" fontId="11" fillId="3" borderId="7" xfId="4" applyNumberFormat="1" applyFont="1" applyFill="1" applyBorder="1"/>
    <xf numFmtId="0" fontId="3" fillId="0" borderId="7" xfId="2" applyFont="1" applyBorder="1" applyAlignment="1">
      <alignment vertical="top"/>
    </xf>
    <xf numFmtId="43" fontId="11" fillId="3" borderId="8" xfId="4" applyNumberFormat="1" applyFont="1" applyFill="1" applyBorder="1"/>
    <xf numFmtId="0" fontId="11" fillId="3" borderId="6" xfId="2" applyFont="1" applyFill="1" applyBorder="1" applyAlignment="1">
      <alignment horizontal="left"/>
    </xf>
    <xf numFmtId="165" fontId="11" fillId="0" borderId="8" xfId="4" applyNumberFormat="1" applyFont="1" applyFill="1" applyBorder="1"/>
    <xf numFmtId="165" fontId="11" fillId="4" borderId="8" xfId="4" applyNumberFormat="1" applyFont="1" applyFill="1" applyBorder="1"/>
    <xf numFmtId="0" fontId="12" fillId="0" borderId="7" xfId="2" applyFont="1" applyBorder="1" applyAlignment="1">
      <alignment horizontal="left"/>
    </xf>
    <xf numFmtId="43" fontId="11" fillId="0" borderId="9" xfId="4" applyNumberFormat="1" applyFont="1" applyFill="1" applyBorder="1"/>
    <xf numFmtId="43" fontId="11" fillId="0" borderId="7" xfId="4" applyNumberFormat="1" applyFont="1" applyFill="1" applyBorder="1"/>
    <xf numFmtId="43" fontId="11" fillId="0" borderId="0" xfId="4" applyNumberFormat="1" applyFont="1" applyFill="1" applyBorder="1"/>
    <xf numFmtId="43" fontId="11" fillId="0" borderId="5" xfId="4" applyNumberFormat="1" applyFont="1" applyFill="1" applyBorder="1"/>
    <xf numFmtId="165" fontId="11" fillId="0" borderId="7" xfId="4" applyNumberFormat="1" applyFont="1" applyFill="1" applyBorder="1"/>
    <xf numFmtId="165" fontId="11" fillId="4" borderId="0" xfId="4" applyNumberFormat="1" applyFont="1" applyFill="1" applyBorder="1"/>
    <xf numFmtId="43" fontId="3" fillId="0" borderId="7" xfId="2" applyNumberFormat="1" applyFont="1" applyBorder="1" applyAlignment="1">
      <alignment vertical="top"/>
    </xf>
    <xf numFmtId="43" fontId="3" fillId="0" borderId="0" xfId="2" applyNumberFormat="1" applyFont="1" applyAlignment="1">
      <alignment vertical="top"/>
    </xf>
    <xf numFmtId="43" fontId="11" fillId="0" borderId="8" xfId="4" applyNumberFormat="1" applyFont="1" applyFill="1" applyBorder="1"/>
    <xf numFmtId="0" fontId="11" fillId="3" borderId="7" xfId="2" applyFont="1" applyFill="1" applyBorder="1" applyAlignment="1">
      <alignment horizontal="left"/>
    </xf>
    <xf numFmtId="165" fontId="11" fillId="3" borderId="10" xfId="4" applyNumberFormat="1" applyFont="1" applyFill="1" applyBorder="1"/>
    <xf numFmtId="43" fontId="11" fillId="5" borderId="11" xfId="4" applyNumberFormat="1" applyFont="1" applyFill="1" applyBorder="1"/>
    <xf numFmtId="43" fontId="11" fillId="5" borderId="9" xfId="4" applyNumberFormat="1" applyFont="1" applyFill="1" applyBorder="1"/>
    <xf numFmtId="0" fontId="3" fillId="0" borderId="6" xfId="2" applyFont="1" applyBorder="1" applyAlignment="1">
      <alignment horizontal="center" vertical="top"/>
    </xf>
    <xf numFmtId="0" fontId="4" fillId="0" borderId="7" xfId="2" applyFont="1" applyBorder="1"/>
    <xf numFmtId="43" fontId="8" fillId="2" borderId="2" xfId="2" applyNumberFormat="1" applyFont="1" applyFill="1" applyBorder="1" applyAlignment="1">
      <alignment horizontal="center" wrapText="1"/>
    </xf>
    <xf numFmtId="43" fontId="8" fillId="2" borderId="1" xfId="2" applyNumberFormat="1" applyFont="1" applyFill="1" applyBorder="1" applyAlignment="1">
      <alignment horizontal="center" wrapText="1"/>
    </xf>
    <xf numFmtId="0" fontId="8" fillId="2" borderId="1" xfId="2" applyFont="1" applyFill="1" applyBorder="1" applyAlignment="1">
      <alignment horizontal="center" wrapText="1"/>
    </xf>
    <xf numFmtId="0" fontId="7" fillId="0" borderId="4" xfId="2" applyFont="1" applyBorder="1" applyAlignment="1">
      <alignment horizontal="left" wrapText="1"/>
    </xf>
    <xf numFmtId="166" fontId="3" fillId="0" borderId="1" xfId="4" applyNumberFormat="1" applyFont="1" applyFill="1" applyBorder="1" applyAlignment="1">
      <alignment horizontal="right" vertical="top"/>
    </xf>
    <xf numFmtId="166" fontId="3" fillId="4" borderId="1" xfId="4" applyNumberFormat="1" applyFont="1" applyFill="1" applyBorder="1" applyAlignment="1">
      <alignment horizontal="right" vertical="top"/>
    </xf>
    <xf numFmtId="0" fontId="3" fillId="0" borderId="3" xfId="2" applyFont="1" applyBorder="1" applyAlignment="1">
      <alignment horizontal="left" wrapText="1"/>
    </xf>
    <xf numFmtId="0" fontId="3" fillId="0" borderId="4" xfId="2" applyFont="1" applyBorder="1" applyAlignment="1">
      <alignment horizontal="left" wrapText="1"/>
    </xf>
    <xf numFmtId="43" fontId="3" fillId="0" borderId="4" xfId="1" applyFont="1" applyBorder="1" applyAlignment="1">
      <alignment horizontal="left" wrapText="1"/>
    </xf>
    <xf numFmtId="166" fontId="3" fillId="0" borderId="1" xfId="4" applyNumberFormat="1" applyFont="1" applyBorder="1" applyAlignment="1">
      <alignment horizontal="right" vertical="top"/>
    </xf>
    <xf numFmtId="166" fontId="7" fillId="5" borderId="11" xfId="2" applyNumberFormat="1" applyFont="1" applyFill="1" applyBorder="1" applyAlignment="1">
      <alignment horizontal="left" wrapText="1"/>
    </xf>
    <xf numFmtId="166" fontId="7" fillId="5" borderId="1" xfId="4" applyNumberFormat="1" applyFont="1" applyFill="1" applyBorder="1" applyAlignment="1">
      <alignment horizontal="right" vertical="top"/>
    </xf>
    <xf numFmtId="0" fontId="7" fillId="0" borderId="6" xfId="2" applyFont="1" applyBorder="1" applyAlignment="1">
      <alignment horizontal="left" wrapText="1"/>
    </xf>
    <xf numFmtId="0" fontId="7" fillId="0" borderId="0" xfId="2" applyFont="1" applyAlignment="1">
      <alignment horizontal="left" wrapText="1"/>
    </xf>
    <xf numFmtId="166" fontId="7" fillId="0" borderId="0" xfId="4" applyNumberFormat="1" applyFont="1" applyFill="1" applyBorder="1" applyAlignment="1">
      <alignment horizontal="right" vertical="top"/>
    </xf>
    <xf numFmtId="164" fontId="7" fillId="0" borderId="0" xfId="4" applyFont="1" applyFill="1" applyBorder="1" applyAlignment="1">
      <alignment horizontal="right" vertical="top"/>
    </xf>
    <xf numFmtId="0" fontId="2" fillId="0" borderId="6" xfId="2" applyFont="1" applyBorder="1"/>
    <xf numFmtId="0" fontId="11" fillId="0" borderId="0" xfId="2" applyFont="1" applyAlignment="1">
      <alignment horizontal="center" vertical="top"/>
    </xf>
    <xf numFmtId="43" fontId="8" fillId="2" borderId="1" xfId="2" applyNumberFormat="1" applyFont="1" applyFill="1" applyBorder="1" applyAlignment="1">
      <alignment horizontal="center" vertical="center"/>
    </xf>
    <xf numFmtId="43" fontId="2" fillId="0" borderId="7" xfId="2" applyNumberFormat="1" applyFont="1" applyBorder="1" applyAlignment="1">
      <alignment horizontal="center" vertical="center"/>
    </xf>
    <xf numFmtId="0" fontId="2" fillId="0" borderId="1" xfId="2" applyFont="1" applyBorder="1" applyAlignment="1">
      <alignment vertical="center"/>
    </xf>
    <xf numFmtId="0" fontId="3" fillId="0" borderId="1" xfId="2" applyFont="1" applyBorder="1"/>
    <xf numFmtId="0" fontId="3" fillId="0" borderId="7" xfId="2" applyFont="1" applyBorder="1"/>
    <xf numFmtId="165" fontId="12" fillId="0" borderId="1" xfId="2" applyNumberFormat="1" applyFont="1" applyBorder="1" applyAlignment="1">
      <alignment horizontal="left" vertical="center" indent="2"/>
    </xf>
    <xf numFmtId="165" fontId="12" fillId="4" borderId="1" xfId="2" applyNumberFormat="1" applyFont="1" applyFill="1" applyBorder="1" applyAlignment="1">
      <alignment horizontal="right" vertical="center"/>
    </xf>
    <xf numFmtId="165" fontId="12" fillId="0" borderId="7" xfId="2" applyNumberFormat="1" applyFont="1" applyBorder="1" applyAlignment="1">
      <alignment horizontal="right" vertical="center"/>
    </xf>
    <xf numFmtId="0" fontId="12" fillId="0" borderId="1" xfId="2" applyFont="1" applyBorder="1" applyAlignment="1">
      <alignment horizontal="left" vertical="center" indent="2"/>
    </xf>
    <xf numFmtId="0" fontId="12" fillId="0" borderId="1" xfId="5" applyNumberFormat="1" applyFont="1" applyFill="1" applyBorder="1" applyAlignment="1">
      <alignment horizontal="right" vertical="center"/>
    </xf>
    <xf numFmtId="10" fontId="12" fillId="0" borderId="1" xfId="5" applyNumberFormat="1" applyFont="1" applyFill="1" applyBorder="1" applyAlignment="1">
      <alignment horizontal="right" vertical="center"/>
    </xf>
    <xf numFmtId="10" fontId="12" fillId="0" borderId="1" xfId="5" applyNumberFormat="1" applyFont="1" applyBorder="1" applyAlignment="1">
      <alignment horizontal="right" vertical="center"/>
    </xf>
    <xf numFmtId="10" fontId="12" fillId="0" borderId="7" xfId="5" applyNumberFormat="1" applyFont="1" applyFill="1" applyBorder="1" applyAlignment="1">
      <alignment horizontal="right" vertical="center"/>
    </xf>
    <xf numFmtId="0" fontId="12" fillId="0" borderId="1" xfId="2" applyFont="1" applyBorder="1" applyAlignment="1">
      <alignment horizontal="right" vertical="center"/>
    </xf>
    <xf numFmtId="165" fontId="12" fillId="0" borderId="1" xfId="1" applyNumberFormat="1" applyFont="1" applyBorder="1" applyAlignment="1">
      <alignment horizontal="left" vertical="center" indent="2"/>
    </xf>
    <xf numFmtId="165" fontId="12" fillId="4" borderId="1" xfId="1" applyNumberFormat="1" applyFont="1" applyFill="1" applyBorder="1" applyAlignment="1">
      <alignment horizontal="right" vertical="center"/>
    </xf>
    <xf numFmtId="165" fontId="12" fillId="0" borderId="7" xfId="1" applyNumberFormat="1" applyFont="1" applyFill="1" applyBorder="1" applyAlignment="1">
      <alignment horizontal="right" vertical="center"/>
    </xf>
    <xf numFmtId="43" fontId="12" fillId="4" borderId="1" xfId="2" applyNumberFormat="1" applyFont="1" applyFill="1" applyBorder="1" applyAlignment="1">
      <alignment horizontal="right" vertical="center"/>
    </xf>
    <xf numFmtId="0" fontId="3" fillId="4" borderId="1" xfId="2" applyFont="1" applyFill="1" applyBorder="1"/>
    <xf numFmtId="165" fontId="12" fillId="0" borderId="6" xfId="2" applyNumberFormat="1" applyFont="1" applyBorder="1" applyAlignment="1">
      <alignment horizontal="left" vertical="center" indent="2"/>
    </xf>
    <xf numFmtId="165" fontId="12" fillId="0" borderId="0" xfId="2" applyNumberFormat="1" applyFont="1" applyAlignment="1">
      <alignment horizontal="right" vertical="center"/>
    </xf>
    <xf numFmtId="10" fontId="12" fillId="4" borderId="1" xfId="5" applyNumberFormat="1" applyFont="1" applyFill="1" applyBorder="1" applyAlignment="1">
      <alignment horizontal="right" vertical="center"/>
    </xf>
    <xf numFmtId="165" fontId="12" fillId="0" borderId="1" xfId="2" applyNumberFormat="1" applyFont="1" applyBorder="1" applyAlignment="1">
      <alignment horizontal="right" vertical="center"/>
    </xf>
    <xf numFmtId="0" fontId="2" fillId="0" borderId="6" xfId="0" applyFont="1" applyBorder="1" applyAlignment="1">
      <alignment vertical="top"/>
    </xf>
    <xf numFmtId="0" fontId="2" fillId="0" borderId="1" xfId="0" applyFont="1" applyBorder="1" applyAlignment="1">
      <alignment vertical="top"/>
    </xf>
    <xf numFmtId="0" fontId="12" fillId="4" borderId="1" xfId="2" applyFont="1" applyFill="1" applyBorder="1" applyAlignment="1">
      <alignment horizontal="right" vertical="center"/>
    </xf>
    <xf numFmtId="0" fontId="3" fillId="0" borderId="6" xfId="2" applyFont="1" applyBorder="1"/>
    <xf numFmtId="0" fontId="3" fillId="0" borderId="0" xfId="2" applyFont="1"/>
    <xf numFmtId="0" fontId="12" fillId="0" borderId="6" xfId="2" applyFont="1" applyBorder="1" applyAlignment="1">
      <alignment horizontal="left" vertical="center" indent="2"/>
    </xf>
    <xf numFmtId="10" fontId="12" fillId="0" borderId="0" xfId="5" applyNumberFormat="1" applyFont="1" applyBorder="1" applyAlignment="1">
      <alignment horizontal="right" vertical="center"/>
    </xf>
    <xf numFmtId="10" fontId="12" fillId="0" borderId="7" xfId="5" applyNumberFormat="1" applyFont="1" applyBorder="1" applyAlignment="1">
      <alignment horizontal="right" vertical="center"/>
    </xf>
    <xf numFmtId="10" fontId="12" fillId="0" borderId="0" xfId="5" applyNumberFormat="1" applyFont="1" applyFill="1" applyBorder="1" applyAlignment="1">
      <alignment horizontal="right" vertical="center"/>
    </xf>
    <xf numFmtId="43" fontId="13" fillId="0" borderId="0" xfId="1" applyFont="1" applyFill="1" applyBorder="1" applyAlignment="1">
      <alignment horizontal="left" vertical="center"/>
    </xf>
    <xf numFmtId="0" fontId="14" fillId="0" borderId="0" xfId="2" applyFont="1" applyAlignment="1">
      <alignment vertical="top"/>
    </xf>
    <xf numFmtId="0" fontId="14" fillId="0" borderId="0" xfId="3" applyFont="1"/>
    <xf numFmtId="0" fontId="15" fillId="0" borderId="13" xfId="2" applyFont="1" applyBorder="1" applyAlignment="1">
      <alignment horizontal="left" vertical="top"/>
    </xf>
    <xf numFmtId="0" fontId="16" fillId="0" borderId="13" xfId="2" applyFont="1" applyBorder="1" applyAlignment="1">
      <alignment horizontal="center" vertical="top"/>
    </xf>
    <xf numFmtId="0" fontId="17" fillId="0" borderId="13" xfId="2" applyFont="1" applyBorder="1" applyAlignment="1">
      <alignment horizontal="center" vertical="top"/>
    </xf>
    <xf numFmtId="0" fontId="15" fillId="0" borderId="0" xfId="2" applyFont="1" applyAlignment="1">
      <alignment vertical="top"/>
    </xf>
    <xf numFmtId="0" fontId="15" fillId="0" borderId="0" xfId="2" applyFont="1" applyAlignment="1">
      <alignment horizontal="right" vertical="top"/>
    </xf>
    <xf numFmtId="0" fontId="18" fillId="2" borderId="1" xfId="2" applyFont="1" applyFill="1" applyBorder="1" applyAlignment="1">
      <alignment vertical="center"/>
    </xf>
    <xf numFmtId="0" fontId="18" fillId="2" borderId="1" xfId="2" applyFont="1" applyFill="1" applyBorder="1" applyAlignment="1">
      <alignment horizontal="center" vertical="top"/>
    </xf>
    <xf numFmtId="0" fontId="18" fillId="2" borderId="11" xfId="2" applyFont="1" applyFill="1" applyBorder="1" applyAlignment="1">
      <alignment horizontal="center" vertical="top" wrapText="1"/>
    </xf>
    <xf numFmtId="0" fontId="14" fillId="3" borderId="6" xfId="2" applyFont="1" applyFill="1" applyBorder="1"/>
    <xf numFmtId="43" fontId="17" fillId="0" borderId="5" xfId="1" applyFont="1" applyBorder="1" applyAlignment="1">
      <alignment vertical="top" wrapText="1"/>
    </xf>
    <xf numFmtId="43" fontId="19" fillId="3" borderId="7" xfId="4" applyNumberFormat="1" applyFont="1" applyFill="1" applyBorder="1"/>
    <xf numFmtId="43" fontId="17" fillId="0" borderId="8" xfId="1" applyFont="1" applyBorder="1" applyAlignment="1">
      <alignment vertical="top" wrapText="1"/>
    </xf>
    <xf numFmtId="0" fontId="19" fillId="3" borderId="6" xfId="2" applyFont="1" applyFill="1" applyBorder="1"/>
    <xf numFmtId="43" fontId="17" fillId="4" borderId="8" xfId="1" applyFont="1" applyFill="1" applyBorder="1" applyAlignment="1">
      <alignment vertical="top" wrapText="1"/>
    </xf>
    <xf numFmtId="43" fontId="19" fillId="4" borderId="0" xfId="1" applyFont="1" applyFill="1" applyBorder="1"/>
    <xf numFmtId="43" fontId="13" fillId="4" borderId="8" xfId="1" applyFont="1" applyFill="1" applyBorder="1" applyAlignment="1">
      <alignment vertical="top" wrapText="1"/>
    </xf>
    <xf numFmtId="43" fontId="13" fillId="3" borderId="1" xfId="1" applyFont="1" applyFill="1" applyBorder="1"/>
    <xf numFmtId="43" fontId="13" fillId="0" borderId="8" xfId="1" applyFont="1" applyBorder="1" applyAlignment="1">
      <alignment vertical="top" wrapText="1"/>
    </xf>
    <xf numFmtId="43" fontId="14" fillId="3" borderId="7" xfId="1" applyFont="1" applyFill="1" applyBorder="1"/>
    <xf numFmtId="43" fontId="17" fillId="4" borderId="7" xfId="1" applyFont="1" applyFill="1" applyBorder="1"/>
    <xf numFmtId="43" fontId="19" fillId="4" borderId="8" xfId="1" applyFont="1" applyFill="1" applyBorder="1" applyAlignment="1" applyProtection="1"/>
    <xf numFmtId="43" fontId="19" fillId="4" borderId="7" xfId="1" applyFont="1" applyFill="1" applyBorder="1" applyAlignment="1" applyProtection="1"/>
    <xf numFmtId="0" fontId="19" fillId="0" borderId="6" xfId="2" applyFont="1" applyBorder="1"/>
    <xf numFmtId="43" fontId="17" fillId="0" borderId="8" xfId="1" applyFont="1" applyFill="1" applyBorder="1" applyAlignment="1">
      <alignment vertical="top" wrapText="1"/>
    </xf>
    <xf numFmtId="43" fontId="19" fillId="0" borderId="7" xfId="1" applyFont="1" applyFill="1" applyBorder="1" applyAlignment="1" applyProtection="1"/>
    <xf numFmtId="43" fontId="14" fillId="0" borderId="6" xfId="1" applyFont="1" applyBorder="1" applyAlignment="1"/>
    <xf numFmtId="43" fontId="13" fillId="3" borderId="11" xfId="1" applyFont="1" applyFill="1" applyBorder="1"/>
    <xf numFmtId="43" fontId="14" fillId="5" borderId="2" xfId="1" applyFont="1" applyFill="1" applyBorder="1" applyAlignment="1"/>
    <xf numFmtId="0" fontId="13" fillId="5" borderId="14" xfId="2" applyFont="1" applyFill="1" applyBorder="1" applyAlignment="1">
      <alignment horizontal="center" vertical="top" wrapText="1"/>
    </xf>
    <xf numFmtId="43" fontId="14" fillId="5" borderId="1" xfId="1" applyFont="1" applyFill="1" applyBorder="1"/>
    <xf numFmtId="43" fontId="14" fillId="5" borderId="11" xfId="1" applyFont="1" applyFill="1" applyBorder="1"/>
    <xf numFmtId="43" fontId="13" fillId="5" borderId="1" xfId="1" applyFont="1" applyFill="1" applyBorder="1" applyAlignment="1">
      <alignment vertical="top" wrapText="1"/>
    </xf>
    <xf numFmtId="0" fontId="15" fillId="0" borderId="0" xfId="2" applyFont="1" applyAlignment="1">
      <alignment horizontal="left" vertical="top"/>
    </xf>
    <xf numFmtId="0" fontId="14" fillId="3" borderId="0" xfId="2" applyFont="1" applyFill="1"/>
    <xf numFmtId="165" fontId="19" fillId="0" borderId="0" xfId="4" applyNumberFormat="1" applyFont="1" applyFill="1" applyBorder="1" applyAlignment="1"/>
    <xf numFmtId="165" fontId="19" fillId="0" borderId="7" xfId="4" applyNumberFormat="1" applyFont="1" applyFill="1" applyBorder="1" applyAlignment="1"/>
    <xf numFmtId="0" fontId="15" fillId="0" borderId="7" xfId="2" applyFont="1" applyBorder="1" applyAlignment="1">
      <alignment vertical="top"/>
    </xf>
    <xf numFmtId="0" fontId="18" fillId="2" borderId="2" xfId="2" applyFont="1" applyFill="1" applyBorder="1" applyAlignment="1">
      <alignment vertical="center"/>
    </xf>
    <xf numFmtId="0" fontId="15" fillId="0" borderId="3" xfId="2" applyFont="1" applyBorder="1" applyAlignment="1">
      <alignment vertical="top" wrapText="1"/>
    </xf>
    <xf numFmtId="0" fontId="15" fillId="0" borderId="13" xfId="2" applyFont="1" applyBorder="1" applyAlignment="1">
      <alignment vertical="top" wrapText="1"/>
    </xf>
    <xf numFmtId="0" fontId="0" fillId="0" borderId="7" xfId="0" applyBorder="1"/>
    <xf numFmtId="0" fontId="19" fillId="0" borderId="6" xfId="2" applyFont="1" applyBorder="1" applyAlignment="1">
      <alignment horizontal="left" vertical="top" wrapText="1" indent="1"/>
    </xf>
    <xf numFmtId="0" fontId="19" fillId="0" borderId="0" xfId="2" applyFont="1" applyAlignment="1">
      <alignment horizontal="left" vertical="top" wrapText="1" indent="1"/>
    </xf>
    <xf numFmtId="0" fontId="15" fillId="0" borderId="6" xfId="2" applyFont="1" applyBorder="1" applyAlignment="1">
      <alignment vertical="top"/>
    </xf>
    <xf numFmtId="0" fontId="16" fillId="0" borderId="0" xfId="2" applyFont="1" applyAlignment="1">
      <alignment horizontal="center" vertical="top"/>
    </xf>
    <xf numFmtId="0" fontId="16" fillId="0" borderId="6" xfId="2" applyFont="1" applyBorder="1" applyAlignment="1">
      <alignment horizontal="left" vertical="top" wrapText="1" indent="1"/>
    </xf>
    <xf numFmtId="0" fontId="16" fillId="0" borderId="6" xfId="2" applyFont="1" applyBorder="1" applyAlignment="1">
      <alignment horizontal="left" vertical="top" indent="1"/>
    </xf>
    <xf numFmtId="0" fontId="15" fillId="0" borderId="0" xfId="2" applyFont="1" applyAlignment="1">
      <alignment vertical="top" wrapText="1"/>
    </xf>
    <xf numFmtId="0" fontId="16" fillId="0" borderId="6" xfId="2" applyFont="1" applyBorder="1" applyAlignment="1">
      <alignment horizontal="center" vertical="top"/>
    </xf>
    <xf numFmtId="0" fontId="14" fillId="5" borderId="2" xfId="2" applyFont="1" applyFill="1" applyBorder="1" applyAlignment="1">
      <alignment vertical="center"/>
    </xf>
    <xf numFmtId="0" fontId="14" fillId="5" borderId="11" xfId="2" applyFont="1" applyFill="1" applyBorder="1" applyAlignment="1">
      <alignment vertical="center"/>
    </xf>
    <xf numFmtId="0" fontId="14" fillId="5" borderId="14" xfId="2" applyFont="1" applyFill="1" applyBorder="1" applyAlignment="1">
      <alignment vertical="center"/>
    </xf>
    <xf numFmtId="0" fontId="16" fillId="0" borderId="6" xfId="2" applyFont="1" applyBorder="1" applyAlignment="1">
      <alignment vertical="top" wrapText="1"/>
    </xf>
    <xf numFmtId="0" fontId="16" fillId="0" borderId="0" xfId="2" applyFont="1" applyAlignment="1">
      <alignment vertical="top" wrapText="1"/>
    </xf>
    <xf numFmtId="43" fontId="19" fillId="3" borderId="0" xfId="1" applyFont="1" applyFill="1" applyBorder="1" applyAlignment="1"/>
    <xf numFmtId="43" fontId="19" fillId="3" borderId="7" xfId="1" applyFont="1" applyFill="1" applyBorder="1" applyAlignment="1"/>
    <xf numFmtId="43" fontId="19" fillId="3" borderId="8" xfId="1" applyFont="1" applyFill="1" applyBorder="1" applyAlignment="1"/>
    <xf numFmtId="0" fontId="20" fillId="3" borderId="6" xfId="2" applyFont="1" applyFill="1" applyBorder="1"/>
    <xf numFmtId="0" fontId="20" fillId="3" borderId="0" xfId="2" applyFont="1" applyFill="1"/>
    <xf numFmtId="43" fontId="19" fillId="0" borderId="8" xfId="1" applyFont="1" applyFill="1" applyBorder="1"/>
    <xf numFmtId="0" fontId="14" fillId="0" borderId="6" xfId="2" applyFont="1" applyBorder="1" applyAlignment="1">
      <alignment vertical="top" wrapText="1"/>
    </xf>
    <xf numFmtId="43" fontId="19" fillId="0" borderId="8" xfId="1" applyFont="1" applyFill="1" applyBorder="1" applyAlignment="1"/>
    <xf numFmtId="0" fontId="19" fillId="0" borderId="12" xfId="2" applyFont="1" applyBorder="1" applyAlignment="1">
      <alignment vertical="top" wrapText="1"/>
    </xf>
    <xf numFmtId="167" fontId="14" fillId="0" borderId="0" xfId="6" applyFont="1" applyFill="1" applyBorder="1" applyAlignment="1">
      <alignment horizontal="left" vertical="top"/>
    </xf>
    <xf numFmtId="0" fontId="22" fillId="0" borderId="0" xfId="2" applyFont="1" applyAlignment="1">
      <alignment horizontal="center" vertical="top"/>
    </xf>
    <xf numFmtId="43" fontId="17" fillId="0" borderId="0" xfId="2" applyNumberFormat="1" applyFont="1" applyAlignment="1">
      <alignment horizontal="center" vertical="top"/>
    </xf>
    <xf numFmtId="0" fontId="16" fillId="0" borderId="0" xfId="2" applyFont="1"/>
    <xf numFmtId="167" fontId="14" fillId="0" borderId="0" xfId="6" applyFont="1" applyFill="1" applyBorder="1" applyAlignment="1">
      <alignment horizontal="left" vertical="top" wrapText="1" indent="1"/>
    </xf>
    <xf numFmtId="0" fontId="18" fillId="2" borderId="5" xfId="0" applyFont="1" applyFill="1" applyBorder="1" applyAlignment="1">
      <alignment horizontal="center" vertical="center" wrapText="1"/>
    </xf>
    <xf numFmtId="0" fontId="18" fillId="2" borderId="5" xfId="0" applyFont="1" applyFill="1" applyBorder="1" applyAlignment="1">
      <alignment horizontal="center" wrapText="1"/>
    </xf>
    <xf numFmtId="10" fontId="18" fillId="2" borderId="5" xfId="7" applyNumberFormat="1" applyFont="1" applyFill="1" applyBorder="1" applyAlignment="1">
      <alignment horizontal="center" vertical="center" wrapText="1"/>
    </xf>
    <xf numFmtId="0" fontId="16" fillId="0" borderId="5" xfId="2" applyFont="1" applyBorder="1" applyAlignment="1">
      <alignment horizontal="center" vertical="top"/>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 xfId="0" applyFont="1" applyBorder="1" applyAlignment="1">
      <alignment horizontal="left" vertical="center" wrapText="1"/>
    </xf>
    <xf numFmtId="43" fontId="17" fillId="0" borderId="1" xfId="2" applyNumberFormat="1" applyFont="1" applyBorder="1" applyAlignment="1">
      <alignment horizontal="left" vertical="center"/>
    </xf>
    <xf numFmtId="0" fontId="23" fillId="0" borderId="10" xfId="0" applyFont="1" applyBorder="1" applyAlignment="1">
      <alignment horizontal="left" vertical="center" wrapText="1"/>
    </xf>
    <xf numFmtId="0" fontId="13" fillId="0" borderId="0" xfId="2" applyFont="1" applyAlignment="1">
      <alignment wrapText="1"/>
    </xf>
    <xf numFmtId="0" fontId="17" fillId="0" borderId="0" xfId="2" applyFont="1" applyAlignment="1">
      <alignment vertical="top" wrapText="1"/>
    </xf>
    <xf numFmtId="0" fontId="15" fillId="0" borderId="0" xfId="2" applyFont="1" applyAlignment="1">
      <alignment horizontal="right"/>
    </xf>
    <xf numFmtId="0" fontId="18" fillId="2" borderId="5" xfId="2" applyFont="1" applyFill="1" applyBorder="1" applyAlignment="1">
      <alignment horizontal="center" vertical="center" wrapText="1"/>
    </xf>
    <xf numFmtId="0" fontId="20" fillId="0" borderId="3" xfId="2" applyFont="1" applyBorder="1"/>
    <xf numFmtId="0" fontId="22" fillId="0" borderId="0" xfId="2" applyFont="1" applyAlignment="1">
      <alignment horizontal="left" vertical="top" wrapText="1"/>
    </xf>
    <xf numFmtId="0" fontId="17" fillId="0" borderId="0" xfId="2" applyFont="1" applyAlignment="1">
      <alignment horizontal="left" vertical="top" wrapText="1"/>
    </xf>
    <xf numFmtId="0" fontId="17" fillId="0" borderId="7" xfId="2" applyFont="1" applyBorder="1" applyAlignment="1">
      <alignment horizontal="left" vertical="top" wrapText="1"/>
    </xf>
    <xf numFmtId="0" fontId="17" fillId="0" borderId="6" xfId="2" applyFont="1" applyBorder="1"/>
    <xf numFmtId="0" fontId="16" fillId="0" borderId="7" xfId="2" applyFont="1" applyBorder="1" applyAlignment="1">
      <alignment horizontal="center" vertical="top"/>
    </xf>
    <xf numFmtId="0" fontId="2" fillId="0" borderId="6" xfId="0" applyFont="1" applyBorder="1" applyAlignment="1">
      <alignment horizontal="left" vertical="center" wrapText="1"/>
    </xf>
    <xf numFmtId="0" fontId="12" fillId="0" borderId="6" xfId="0" applyFont="1" applyBorder="1" applyAlignment="1">
      <alignment horizontal="left" vertical="center" wrapText="1"/>
    </xf>
    <xf numFmtId="0" fontId="13" fillId="0" borderId="0" xfId="2" applyFont="1" applyAlignment="1">
      <alignment vertical="center"/>
    </xf>
    <xf numFmtId="0" fontId="13" fillId="0" borderId="7" xfId="2" applyFont="1" applyBorder="1" applyAlignment="1">
      <alignment vertical="center"/>
    </xf>
    <xf numFmtId="0" fontId="17" fillId="0" borderId="0" xfId="2" applyFont="1" applyAlignment="1">
      <alignment wrapText="1"/>
    </xf>
    <xf numFmtId="0" fontId="2" fillId="4" borderId="6" xfId="0" applyFont="1" applyFill="1" applyBorder="1" applyAlignment="1">
      <alignment horizontal="left" vertical="center" wrapText="1"/>
    </xf>
    <xf numFmtId="0" fontId="17" fillId="4" borderId="0" xfId="2" applyFont="1" applyFill="1" applyAlignment="1">
      <alignment wrapText="1"/>
    </xf>
    <xf numFmtId="0" fontId="16" fillId="4" borderId="0" xfId="2" applyFont="1" applyFill="1" applyAlignment="1">
      <alignment horizontal="center"/>
    </xf>
    <xf numFmtId="0" fontId="16" fillId="4" borderId="7" xfId="2" applyFont="1" applyFill="1" applyBorder="1" applyAlignment="1">
      <alignment horizontal="center"/>
    </xf>
    <xf numFmtId="43" fontId="13" fillId="0" borderId="0" xfId="1" applyFont="1" applyFill="1" applyBorder="1" applyAlignment="1">
      <alignment horizontal="center" vertical="top"/>
    </xf>
    <xf numFmtId="43" fontId="13" fillId="0" borderId="7" xfId="1" applyFont="1" applyFill="1" applyBorder="1" applyAlignment="1">
      <alignment horizontal="center" vertical="top"/>
    </xf>
    <xf numFmtId="0" fontId="17" fillId="0" borderId="7" xfId="2" applyFont="1" applyBorder="1" applyAlignment="1">
      <alignment vertical="top" wrapText="1"/>
    </xf>
    <xf numFmtId="0" fontId="17" fillId="0" borderId="0" xfId="2" applyFont="1" applyAlignment="1">
      <alignment horizontal="center" vertical="top"/>
    </xf>
    <xf numFmtId="0" fontId="16" fillId="0" borderId="1" xfId="2" applyFont="1" applyBorder="1" applyAlignment="1">
      <alignment horizontal="center" vertical="top"/>
    </xf>
    <xf numFmtId="0" fontId="22" fillId="0" borderId="1" xfId="2" applyFont="1" applyBorder="1" applyAlignment="1">
      <alignment horizontal="center" vertical="top"/>
    </xf>
    <xf numFmtId="0" fontId="3" fillId="0" borderId="6" xfId="2" applyFont="1" applyBorder="1" applyAlignment="1">
      <alignment horizontal="left" vertical="top" wrapText="1"/>
    </xf>
    <xf numFmtId="0" fontId="3" fillId="0" borderId="0" xfId="2" applyFont="1" applyAlignment="1">
      <alignment horizontal="left" vertical="top" wrapText="1"/>
    </xf>
    <xf numFmtId="0" fontId="3" fillId="0" borderId="7" xfId="2" applyFont="1" applyBorder="1" applyAlignment="1">
      <alignment horizontal="left" vertical="top" wrapText="1"/>
    </xf>
    <xf numFmtId="0" fontId="7" fillId="0" borderId="3" xfId="2" applyFont="1" applyBorder="1" applyAlignment="1">
      <alignment horizontal="left" wrapText="1"/>
    </xf>
    <xf numFmtId="0" fontId="7" fillId="0" borderId="4" xfId="2" applyFont="1" applyBorder="1" applyAlignment="1">
      <alignment horizontal="left" wrapText="1"/>
    </xf>
    <xf numFmtId="0" fontId="3" fillId="0" borderId="3" xfId="2" applyFont="1" applyBorder="1" applyAlignment="1">
      <alignment horizontal="left" wrapText="1"/>
    </xf>
    <xf numFmtId="0" fontId="3" fillId="0" borderId="4" xfId="2" applyFont="1" applyBorder="1" applyAlignment="1">
      <alignment horizontal="left" wrapText="1"/>
    </xf>
    <xf numFmtId="0" fontId="7" fillId="5" borderId="2" xfId="2" applyFont="1" applyFill="1" applyBorder="1" applyAlignment="1">
      <alignment horizontal="left" wrapText="1"/>
    </xf>
    <xf numFmtId="0" fontId="7" fillId="5" borderId="11" xfId="2" applyFont="1" applyFill="1" applyBorder="1" applyAlignment="1">
      <alignment horizontal="left" wrapText="1"/>
    </xf>
    <xf numFmtId="0" fontId="11" fillId="3" borderId="6" xfId="2" applyFont="1" applyFill="1" applyBorder="1" applyAlignment="1">
      <alignment horizontal="left"/>
    </xf>
    <xf numFmtId="0" fontId="12" fillId="0" borderId="7" xfId="2" applyFont="1" applyBorder="1" applyAlignment="1">
      <alignment horizontal="left"/>
    </xf>
    <xf numFmtId="0" fontId="11" fillId="3" borderId="7" xfId="2" applyFont="1" applyFill="1" applyBorder="1" applyAlignment="1">
      <alignment horizontal="left"/>
    </xf>
    <xf numFmtId="165" fontId="6" fillId="5" borderId="1" xfId="4" applyNumberFormat="1" applyFont="1" applyFill="1" applyBorder="1" applyAlignment="1">
      <alignment horizontal="left"/>
    </xf>
    <xf numFmtId="0" fontId="7" fillId="0" borderId="6" xfId="2" applyFont="1" applyBorder="1" applyAlignment="1">
      <alignment horizontal="left" vertical="top" wrapText="1"/>
    </xf>
    <xf numFmtId="0" fontId="7" fillId="0" borderId="0" xfId="2" applyFont="1" applyAlignment="1">
      <alignment horizontal="left" vertical="top" wrapText="1"/>
    </xf>
    <xf numFmtId="0" fontId="8" fillId="2" borderId="3"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8" fillId="2" borderId="1" xfId="2" applyFont="1" applyFill="1" applyBorder="1" applyAlignment="1">
      <alignment horizontal="center" vertical="center"/>
    </xf>
    <xf numFmtId="0" fontId="10" fillId="3" borderId="3" xfId="2" applyFont="1" applyFill="1" applyBorder="1" applyAlignment="1">
      <alignment horizontal="left"/>
    </xf>
    <xf numFmtId="0" fontId="10" fillId="3" borderId="4" xfId="2" applyFont="1" applyFill="1" applyBorder="1" applyAlignment="1">
      <alignment horizontal="left"/>
    </xf>
    <xf numFmtId="0" fontId="11" fillId="3" borderId="0" xfId="2" applyFont="1" applyFill="1" applyAlignment="1">
      <alignment horizontal="left"/>
    </xf>
    <xf numFmtId="0" fontId="10" fillId="3" borderId="6" xfId="2" applyFont="1" applyFill="1" applyBorder="1" applyAlignment="1">
      <alignment horizontal="left"/>
    </xf>
    <xf numFmtId="0" fontId="7" fillId="0" borderId="0" xfId="2" applyFont="1" applyAlignment="1">
      <alignment vertical="top"/>
    </xf>
    <xf numFmtId="0" fontId="2" fillId="0" borderId="0" xfId="2" applyFont="1" applyAlignment="1">
      <alignment vertical="top"/>
    </xf>
    <xf numFmtId="0" fontId="7" fillId="0" borderId="3" xfId="2" applyFont="1" applyBorder="1" applyAlignment="1">
      <alignment horizontal="left" vertical="top"/>
    </xf>
    <xf numFmtId="0" fontId="7" fillId="0" borderId="13" xfId="2" applyFont="1" applyBorder="1" applyAlignment="1">
      <alignment vertical="top"/>
    </xf>
    <xf numFmtId="0" fontId="2" fillId="0" borderId="13" xfId="2" applyFont="1" applyBorder="1" applyAlignment="1">
      <alignment vertical="top"/>
    </xf>
    <xf numFmtId="0" fontId="7" fillId="0" borderId="6" xfId="2" applyFont="1" applyBorder="1" applyAlignment="1">
      <alignment vertical="top"/>
    </xf>
    <xf numFmtId="0" fontId="7" fillId="0" borderId="0" xfId="2" applyFont="1" applyAlignment="1">
      <alignment vertical="top" wrapText="1"/>
    </xf>
    <xf numFmtId="0" fontId="7" fillId="0" borderId="15" xfId="2" applyFont="1" applyBorder="1" applyAlignment="1">
      <alignment horizontal="right" vertical="top"/>
    </xf>
    <xf numFmtId="0" fontId="8" fillId="2" borderId="2" xfId="2" applyFont="1" applyFill="1" applyBorder="1" applyAlignment="1">
      <alignment vertical="center"/>
    </xf>
    <xf numFmtId="0" fontId="8" fillId="2" borderId="1" xfId="2" applyFont="1" applyFill="1" applyBorder="1" applyAlignment="1">
      <alignment horizontal="center" vertical="top" wrapText="1"/>
    </xf>
    <xf numFmtId="0" fontId="8" fillId="2" borderId="1" xfId="2" applyFont="1" applyFill="1" applyBorder="1" applyAlignment="1">
      <alignment vertical="center"/>
    </xf>
    <xf numFmtId="0" fontId="11" fillId="0" borderId="3" xfId="2" applyFont="1" applyBorder="1" applyAlignment="1">
      <alignment vertical="top" wrapText="1"/>
    </xf>
    <xf numFmtId="0" fontId="11" fillId="0" borderId="12" xfId="2" applyFont="1" applyBorder="1" applyAlignment="1">
      <alignment vertical="top"/>
    </xf>
    <xf numFmtId="0" fontId="6" fillId="5" borderId="10" xfId="2" applyFont="1" applyFill="1" applyBorder="1"/>
    <xf numFmtId="165" fontId="6" fillId="5" borderId="11" xfId="4" applyNumberFormat="1" applyFont="1" applyFill="1" applyBorder="1" applyAlignment="1">
      <alignment horizontal="center" vertical="center"/>
    </xf>
    <xf numFmtId="165" fontId="6" fillId="5" borderId="1" xfId="4" applyNumberFormat="1" applyFont="1" applyFill="1" applyBorder="1" applyAlignment="1">
      <alignment horizontal="center" vertical="center"/>
    </xf>
    <xf numFmtId="0" fontId="6" fillId="0" borderId="6" xfId="2" applyFont="1" applyBorder="1"/>
    <xf numFmtId="165" fontId="6" fillId="0" borderId="0" xfId="4" applyNumberFormat="1" applyFont="1" applyFill="1" applyBorder="1" applyAlignment="1">
      <alignment horizontal="center" vertical="center"/>
    </xf>
    <xf numFmtId="0" fontId="7" fillId="0" borderId="6" xfId="2" applyFont="1" applyBorder="1" applyAlignment="1">
      <alignment horizontal="left" vertical="top"/>
    </xf>
    <xf numFmtId="0" fontId="6" fillId="5" borderId="2" xfId="2" applyFont="1" applyFill="1" applyBorder="1" applyAlignment="1">
      <alignment vertical="center"/>
    </xf>
    <xf numFmtId="0" fontId="7" fillId="5" borderId="1" xfId="2" applyFont="1" applyFill="1" applyBorder="1" applyAlignment="1">
      <alignment horizontal="center" vertical="top" wrapText="1"/>
    </xf>
    <xf numFmtId="43" fontId="7" fillId="5" borderId="11" xfId="1" applyFont="1" applyFill="1" applyBorder="1" applyAlignment="1">
      <alignment horizontal="center" vertical="top"/>
    </xf>
    <xf numFmtId="43" fontId="7" fillId="5" borderId="14" xfId="1" applyFont="1" applyFill="1" applyBorder="1" applyAlignment="1">
      <alignment horizontal="center" vertical="top"/>
    </xf>
    <xf numFmtId="0" fontId="6" fillId="0" borderId="6" xfId="2" applyFont="1" applyBorder="1" applyAlignment="1">
      <alignment vertical="top"/>
    </xf>
    <xf numFmtId="0" fontId="11" fillId="0" borderId="6" xfId="2" applyFont="1" applyBorder="1" applyAlignment="1">
      <alignment vertical="top"/>
    </xf>
    <xf numFmtId="43" fontId="11" fillId="0" borderId="8" xfId="1" applyFont="1" applyFill="1" applyBorder="1"/>
    <xf numFmtId="0" fontId="6" fillId="5" borderId="1" xfId="2" applyFont="1" applyFill="1" applyBorder="1"/>
    <xf numFmtId="0" fontId="8" fillId="2" borderId="2" xfId="2" applyFont="1" applyFill="1" applyBorder="1" applyAlignment="1">
      <alignment horizontal="center" vertical="top" wrapText="1"/>
    </xf>
    <xf numFmtId="43" fontId="6" fillId="5" borderId="1" xfId="1" applyFont="1" applyFill="1" applyBorder="1" applyAlignment="1">
      <alignment horizontal="center" vertical="center"/>
    </xf>
    <xf numFmtId="0" fontId="8" fillId="2" borderId="11" xfId="2" applyFont="1" applyFill="1" applyBorder="1" applyAlignment="1">
      <alignment horizontal="center" vertical="top" wrapText="1"/>
    </xf>
    <xf numFmtId="0" fontId="10" fillId="0" borderId="6" xfId="2" applyFont="1" applyBorder="1"/>
    <xf numFmtId="43" fontId="11" fillId="0" borderId="7" xfId="1" applyFont="1" applyFill="1" applyBorder="1"/>
    <xf numFmtId="0" fontId="12" fillId="0" borderId="6" xfId="2" applyFont="1" applyBorder="1" applyAlignment="1">
      <alignment vertical="top" wrapText="1"/>
    </xf>
    <xf numFmtId="0" fontId="11" fillId="0" borderId="6" xfId="2" applyFont="1" applyBorder="1" applyAlignment="1">
      <alignment horizontal="left" vertical="top" wrapText="1" indent="1"/>
    </xf>
    <xf numFmtId="0" fontId="11" fillId="0" borderId="6" xfId="2" applyFont="1" applyBorder="1" applyAlignment="1">
      <alignment horizontal="left" vertical="top" indent="1"/>
    </xf>
    <xf numFmtId="0" fontId="11" fillId="0" borderId="6" xfId="2" applyFont="1" applyBorder="1" applyAlignment="1">
      <alignment horizontal="left" indent="2"/>
    </xf>
    <xf numFmtId="0" fontId="2" fillId="5" borderId="5" xfId="2" applyFont="1" applyFill="1" applyBorder="1" applyAlignment="1">
      <alignment wrapText="1"/>
    </xf>
    <xf numFmtId="43" fontId="6" fillId="5" borderId="4" xfId="1" applyFont="1" applyFill="1" applyBorder="1" applyAlignment="1">
      <alignment horizontal="center"/>
    </xf>
    <xf numFmtId="43" fontId="6" fillId="5" borderId="5" xfId="1" applyFont="1" applyFill="1" applyBorder="1" applyAlignment="1">
      <alignment horizontal="center"/>
    </xf>
    <xf numFmtId="167" fontId="6" fillId="0" borderId="6" xfId="6" applyFont="1" applyFill="1" applyBorder="1" applyAlignment="1">
      <alignment horizontal="left" vertical="top"/>
    </xf>
    <xf numFmtId="0" fontId="2" fillId="0" borderId="0" xfId="2" applyFont="1" applyAlignment="1">
      <alignment wrapText="1"/>
    </xf>
    <xf numFmtId="43" fontId="6" fillId="0" borderId="0" xfId="1" applyFont="1" applyFill="1" applyBorder="1" applyAlignment="1">
      <alignment horizontal="center"/>
    </xf>
    <xf numFmtId="0" fontId="7" fillId="0" borderId="15" xfId="2" applyFont="1" applyBorder="1" applyAlignment="1">
      <alignment vertical="top"/>
    </xf>
    <xf numFmtId="0" fontId="7" fillId="0" borderId="9" xfId="2" applyFont="1" applyBorder="1" applyAlignment="1">
      <alignment vertical="top"/>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0" xfId="0" applyFont="1" applyFill="1" applyBorder="1" applyAlignment="1">
      <alignment horizontal="center" wrapText="1"/>
    </xf>
    <xf numFmtId="10" fontId="8" fillId="2" borderId="10" xfId="7" applyNumberFormat="1"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 fillId="0" borderId="8" xfId="2" applyFont="1" applyBorder="1" applyAlignment="1">
      <alignment wrapText="1"/>
    </xf>
    <xf numFmtId="0" fontId="0" fillId="0" borderId="4" xfId="0" applyBorder="1"/>
    <xf numFmtId="0" fontId="12" fillId="0" borderId="8" xfId="2" applyFont="1" applyBorder="1" applyAlignment="1">
      <alignment horizontal="left" vertical="center" wrapText="1"/>
    </xf>
    <xf numFmtId="0" fontId="12" fillId="0" borderId="0" xfId="2" applyFont="1" applyAlignment="1">
      <alignment horizontal="left" vertical="center" wrapText="1"/>
    </xf>
    <xf numFmtId="43" fontId="11" fillId="0" borderId="0" xfId="1" applyFont="1" applyFill="1" applyBorder="1" applyAlignment="1">
      <alignment horizontal="left" vertical="center"/>
    </xf>
    <xf numFmtId="0" fontId="12" fillId="0" borderId="10" xfId="2" applyFont="1" applyBorder="1" applyAlignment="1">
      <alignment horizontal="left" vertical="center" wrapText="1"/>
    </xf>
    <xf numFmtId="0" fontId="12" fillId="0" borderId="15" xfId="2" applyFont="1" applyBorder="1" applyAlignment="1">
      <alignment horizontal="left" vertical="center" wrapText="1"/>
    </xf>
    <xf numFmtId="43" fontId="11" fillId="0" borderId="15" xfId="1" applyFont="1" applyFill="1" applyBorder="1" applyAlignment="1">
      <alignment horizontal="left" vertical="center"/>
    </xf>
    <xf numFmtId="0" fontId="0" fillId="0" borderId="9" xfId="0" applyBorder="1"/>
    <xf numFmtId="0" fontId="2" fillId="0" borderId="6" xfId="2" applyFont="1" applyBorder="1" applyAlignment="1">
      <alignment wrapText="1"/>
    </xf>
    <xf numFmtId="0" fontId="10" fillId="0" borderId="5" xfId="2" applyFont="1" applyBorder="1"/>
    <xf numFmtId="0" fontId="2" fillId="0" borderId="13" xfId="2" applyFont="1" applyBorder="1" applyAlignment="1">
      <alignment wrapText="1"/>
    </xf>
    <xf numFmtId="43" fontId="6" fillId="0" borderId="13" xfId="1" applyFont="1" applyFill="1" applyBorder="1" applyAlignment="1">
      <alignment horizontal="center"/>
    </xf>
    <xf numFmtId="43" fontId="6" fillId="0" borderId="4" xfId="1" applyFont="1" applyFill="1" applyBorder="1" applyAlignment="1">
      <alignment horizontal="center"/>
    </xf>
    <xf numFmtId="0" fontId="12" fillId="0" borderId="8" xfId="2" applyFont="1" applyBorder="1"/>
    <xf numFmtId="43" fontId="6" fillId="0" borderId="7" xfId="1" applyFont="1" applyFill="1" applyBorder="1" applyAlignment="1">
      <alignment horizontal="center"/>
    </xf>
    <xf numFmtId="0" fontId="2" fillId="0" borderId="8" xfId="0" applyFont="1" applyBorder="1" applyAlignment="1">
      <alignment horizontal="left" vertical="center" wrapText="1"/>
    </xf>
    <xf numFmtId="0" fontId="12" fillId="0" borderId="8" xfId="0" applyFont="1" applyBorder="1" applyAlignment="1">
      <alignment horizontal="left" vertical="center" wrapText="1"/>
    </xf>
    <xf numFmtId="0" fontId="12" fillId="0" borderId="0" xfId="2" applyFont="1" applyAlignment="1">
      <alignment wrapText="1"/>
    </xf>
    <xf numFmtId="0" fontId="12" fillId="0" borderId="7" xfId="2" applyFont="1" applyBorder="1" applyAlignment="1">
      <alignment wrapText="1"/>
    </xf>
    <xf numFmtId="0" fontId="12" fillId="0" borderId="6" xfId="2" applyFont="1" applyBorder="1" applyAlignment="1">
      <alignment horizontal="center" vertical="top"/>
    </xf>
    <xf numFmtId="0" fontId="12" fillId="0" borderId="0" xfId="2" applyFont="1" applyAlignment="1">
      <alignment horizontal="center" vertical="top"/>
    </xf>
    <xf numFmtId="0" fontId="12" fillId="0" borderId="7" xfId="2" applyFont="1" applyBorder="1" applyAlignment="1">
      <alignment horizontal="center" vertical="top"/>
    </xf>
    <xf numFmtId="0" fontId="3" fillId="0" borderId="7" xfId="2" applyFont="1" applyBorder="1" applyAlignment="1">
      <alignment horizontal="center" vertical="top"/>
    </xf>
    <xf numFmtId="0" fontId="3" fillId="0" borderId="1" xfId="2" applyFont="1" applyBorder="1" applyAlignment="1">
      <alignment horizontal="center" vertical="top"/>
    </xf>
    <xf numFmtId="0" fontId="3" fillId="0" borderId="14" xfId="2" applyFont="1" applyBorder="1" applyAlignment="1">
      <alignment horizontal="center" vertical="top"/>
    </xf>
    <xf numFmtId="0" fontId="3" fillId="0" borderId="11" xfId="2" applyFont="1" applyBorder="1" applyAlignment="1">
      <alignment horizontal="center" vertical="top"/>
    </xf>
    <xf numFmtId="0" fontId="2" fillId="0" borderId="0" xfId="2" applyFont="1"/>
    <xf numFmtId="0" fontId="7" fillId="0" borderId="4" xfId="2" applyFont="1" applyBorder="1" applyAlignment="1">
      <alignment vertical="top"/>
    </xf>
    <xf numFmtId="0" fontId="2" fillId="0" borderId="13" xfId="2" applyFont="1" applyBorder="1"/>
    <xf numFmtId="0" fontId="2" fillId="0" borderId="4" xfId="2" applyFont="1" applyBorder="1"/>
    <xf numFmtId="0" fontId="7" fillId="0" borderId="7" xfId="2" applyFont="1" applyBorder="1" applyAlignment="1">
      <alignment horizontal="right" vertical="top"/>
    </xf>
    <xf numFmtId="0" fontId="8" fillId="2" borderId="1" xfId="2" applyFont="1" applyFill="1" applyBorder="1" applyAlignment="1">
      <alignment horizontal="left" vertical="center"/>
    </xf>
    <xf numFmtId="0" fontId="8" fillId="2" borderId="2" xfId="2" applyFont="1" applyFill="1" applyBorder="1" applyAlignment="1">
      <alignment horizontal="left" vertical="center"/>
    </xf>
    <xf numFmtId="0" fontId="3" fillId="0" borderId="3" xfId="2" applyFont="1" applyBorder="1" applyAlignment="1">
      <alignment horizontal="left" vertical="top" wrapText="1"/>
    </xf>
    <xf numFmtId="0" fontId="3" fillId="0" borderId="13" xfId="2" applyFont="1" applyBorder="1" applyAlignment="1">
      <alignment horizontal="left" vertical="top" wrapText="1"/>
    </xf>
    <xf numFmtId="43" fontId="11" fillId="4" borderId="8" xfId="1" applyFont="1" applyFill="1" applyBorder="1"/>
    <xf numFmtId="0" fontId="6" fillId="5" borderId="2" xfId="2" applyFont="1" applyFill="1" applyBorder="1" applyAlignment="1">
      <alignment horizontal="left" wrapText="1"/>
    </xf>
    <xf numFmtId="0" fontId="6" fillId="5" borderId="14" xfId="2" applyFont="1" applyFill="1" applyBorder="1" applyAlignment="1">
      <alignment horizontal="left" wrapText="1"/>
    </xf>
    <xf numFmtId="43" fontId="6" fillId="5" borderId="1" xfId="1" applyFont="1" applyFill="1" applyBorder="1" applyAlignment="1">
      <alignment horizontal="center"/>
    </xf>
    <xf numFmtId="0" fontId="6" fillId="0" borderId="6" xfId="2" applyFont="1" applyBorder="1" applyAlignment="1">
      <alignment horizontal="center" wrapText="1"/>
    </xf>
    <xf numFmtId="0" fontId="6" fillId="0" borderId="0" xfId="2" applyFont="1" applyAlignment="1">
      <alignment horizontal="center" wrapText="1"/>
    </xf>
    <xf numFmtId="0" fontId="6" fillId="4" borderId="6" xfId="8" applyNumberFormat="1" applyFont="1" applyFill="1" applyBorder="1" applyAlignment="1">
      <alignment horizontal="left" vertical="top" wrapText="1"/>
    </xf>
    <xf numFmtId="0" fontId="6" fillId="0" borderId="0" xfId="2" applyFont="1" applyAlignment="1">
      <alignment horizontal="left" wrapText="1"/>
    </xf>
    <xf numFmtId="0" fontId="2" fillId="4" borderId="6" xfId="8" applyNumberFormat="1" applyFont="1" applyFill="1" applyBorder="1" applyAlignment="1">
      <alignment horizontal="left" wrapText="1"/>
    </xf>
    <xf numFmtId="0" fontId="2" fillId="4" borderId="0" xfId="8" applyNumberFormat="1" applyFont="1" applyFill="1" applyAlignment="1">
      <alignment horizontal="left" wrapText="1"/>
    </xf>
    <xf numFmtId="43" fontId="4" fillId="4" borderId="0" xfId="1" applyFont="1" applyFill="1" applyAlignment="1">
      <alignment horizontal="justify" vertical="top" wrapText="1"/>
    </xf>
    <xf numFmtId="43" fontId="7" fillId="0" borderId="7" xfId="1" applyFont="1" applyBorder="1" applyAlignment="1">
      <alignment horizontal="right" vertical="top"/>
    </xf>
    <xf numFmtId="0" fontId="8" fillId="2" borderId="1" xfId="3" applyFont="1" applyFill="1" applyBorder="1" applyAlignment="1">
      <alignment horizontal="left" vertical="center"/>
    </xf>
    <xf numFmtId="43" fontId="8" fillId="2" borderId="1" xfId="1" applyFont="1" applyFill="1" applyBorder="1" applyAlignment="1">
      <alignment horizontal="center" vertical="center" wrapText="1"/>
    </xf>
    <xf numFmtId="43" fontId="8" fillId="2" borderId="1" xfId="1" applyFont="1" applyFill="1" applyBorder="1" applyAlignment="1">
      <alignment horizontal="center" vertical="center"/>
    </xf>
    <xf numFmtId="0" fontId="3" fillId="4" borderId="6" xfId="8" applyNumberFormat="1" applyFont="1" applyFill="1" applyBorder="1" applyAlignment="1">
      <alignment horizontal="left" vertical="top"/>
    </xf>
    <xf numFmtId="0" fontId="3" fillId="4" borderId="0" xfId="8" applyNumberFormat="1" applyFont="1" applyFill="1" applyAlignment="1">
      <alignment horizontal="left" vertical="top"/>
    </xf>
    <xf numFmtId="43" fontId="3" fillId="0" borderId="8" xfId="1" applyFont="1" applyBorder="1" applyAlignment="1">
      <alignment vertical="top"/>
    </xf>
    <xf numFmtId="43" fontId="3" fillId="0" borderId="8" xfId="1" applyFont="1" applyFill="1" applyBorder="1" applyAlignment="1" applyProtection="1">
      <alignment horizontal="left" vertical="top"/>
    </xf>
    <xf numFmtId="43" fontId="3" fillId="4" borderId="8" xfId="1" applyFont="1" applyFill="1" applyBorder="1" applyAlignment="1" applyProtection="1">
      <alignment vertical="top"/>
    </xf>
    <xf numFmtId="0" fontId="7" fillId="4" borderId="1" xfId="8" applyNumberFormat="1" applyFont="1" applyFill="1" applyBorder="1" applyAlignment="1">
      <alignment horizontal="left" vertical="top"/>
    </xf>
    <xf numFmtId="43" fontId="7" fillId="0" borderId="1" xfId="1" applyFont="1" applyBorder="1" applyAlignment="1">
      <alignment vertical="top"/>
    </xf>
    <xf numFmtId="0" fontId="4" fillId="4" borderId="0" xfId="8" applyNumberFormat="1" applyFont="1" applyFill="1" applyAlignment="1">
      <alignment horizontal="justify" vertical="top" wrapText="1"/>
    </xf>
    <xf numFmtId="43" fontId="3" fillId="4" borderId="8" xfId="1" applyFont="1" applyFill="1" applyBorder="1" applyAlignment="1">
      <alignment vertical="top"/>
    </xf>
    <xf numFmtId="43" fontId="3" fillId="4" borderId="8" xfId="1" applyFont="1" applyFill="1" applyBorder="1" applyAlignment="1" applyProtection="1">
      <alignment horizontal="left" vertical="top"/>
    </xf>
    <xf numFmtId="43" fontId="7" fillId="4" borderId="1" xfId="1" applyFont="1" applyFill="1" applyBorder="1" applyAlignment="1">
      <alignment vertical="top"/>
    </xf>
    <xf numFmtId="0" fontId="4" fillId="4" borderId="6" xfId="8" applyNumberFormat="1" applyFont="1" applyFill="1" applyBorder="1" applyAlignment="1">
      <alignment horizontal="justify" vertical="top" wrapText="1"/>
    </xf>
    <xf numFmtId="43" fontId="4" fillId="4" borderId="7" xfId="1" applyFont="1" applyFill="1" applyBorder="1" applyAlignment="1">
      <alignment horizontal="justify" vertical="top" wrapText="1"/>
    </xf>
    <xf numFmtId="43" fontId="4" fillId="4" borderId="0" xfId="1" applyFont="1" applyFill="1" applyBorder="1" applyAlignment="1">
      <alignment horizontal="justify" vertical="top" wrapText="1"/>
    </xf>
    <xf numFmtId="0" fontId="8" fillId="2" borderId="2" xfId="3" applyFont="1" applyFill="1" applyBorder="1" applyAlignment="1">
      <alignment horizontal="left" vertical="center"/>
    </xf>
    <xf numFmtId="0" fontId="8" fillId="2" borderId="11" xfId="3" applyFont="1" applyFill="1" applyBorder="1" applyAlignment="1">
      <alignment horizontal="left" vertical="center"/>
    </xf>
    <xf numFmtId="43" fontId="3" fillId="4" borderId="10" xfId="1" applyFont="1" applyFill="1" applyBorder="1" applyAlignment="1" applyProtection="1">
      <alignment vertical="top"/>
    </xf>
    <xf numFmtId="0" fontId="7" fillId="4" borderId="2" xfId="8" applyNumberFormat="1" applyFont="1" applyFill="1" applyBorder="1" applyAlignment="1">
      <alignment horizontal="left" vertical="top"/>
    </xf>
    <xf numFmtId="0" fontId="7" fillId="4" borderId="11" xfId="8" applyNumberFormat="1" applyFont="1" applyFill="1" applyBorder="1" applyAlignment="1">
      <alignment horizontal="left" vertical="top"/>
    </xf>
    <xf numFmtId="43" fontId="7" fillId="4" borderId="0" xfId="1" applyFont="1" applyFill="1" applyBorder="1" applyAlignment="1">
      <alignment vertical="top"/>
    </xf>
    <xf numFmtId="0" fontId="7" fillId="4" borderId="6" xfId="8" applyNumberFormat="1" applyFont="1" applyFill="1" applyBorder="1" applyAlignment="1">
      <alignment horizontal="left" vertical="top"/>
    </xf>
    <xf numFmtId="0" fontId="7" fillId="4" borderId="0" xfId="8" applyNumberFormat="1" applyFont="1" applyFill="1" applyAlignment="1">
      <alignment horizontal="left" vertical="top"/>
    </xf>
    <xf numFmtId="43" fontId="7" fillId="4" borderId="0" xfId="8" applyNumberFormat="1" applyFont="1" applyFill="1" applyAlignment="1">
      <alignment vertical="top"/>
    </xf>
    <xf numFmtId="43" fontId="7" fillId="4" borderId="7" xfId="8" applyNumberFormat="1" applyFont="1" applyFill="1" applyBorder="1" applyAlignment="1">
      <alignment vertical="top"/>
    </xf>
    <xf numFmtId="0" fontId="6" fillId="0" borderId="6" xfId="8" applyNumberFormat="1" applyFont="1" applyBorder="1" applyAlignment="1">
      <alignment horizontal="left" vertical="top"/>
    </xf>
    <xf numFmtId="0" fontId="24" fillId="0" borderId="0" xfId="8" applyNumberFormat="1" applyFont="1" applyAlignment="1">
      <alignment horizontal="left" vertical="top"/>
    </xf>
    <xf numFmtId="43" fontId="24" fillId="0" borderId="0" xfId="1" applyFont="1" applyFill="1" applyBorder="1" applyAlignment="1">
      <alignment horizontal="center" vertical="center"/>
    </xf>
    <xf numFmtId="0" fontId="8" fillId="2" borderId="2" xfId="3" applyFont="1" applyFill="1" applyBorder="1" applyAlignment="1">
      <alignment horizontal="left" vertical="center"/>
    </xf>
    <xf numFmtId="0" fontId="8" fillId="2" borderId="14" xfId="3" applyFont="1" applyFill="1" applyBorder="1" applyAlignment="1">
      <alignment horizontal="left" vertical="center"/>
    </xf>
    <xf numFmtId="0" fontId="8" fillId="2" borderId="14" xfId="3" applyFont="1" applyFill="1" applyBorder="1" applyAlignment="1">
      <alignment horizontal="left" vertical="center"/>
    </xf>
    <xf numFmtId="43" fontId="8" fillId="2" borderId="2" xfId="3" applyNumberFormat="1" applyFont="1" applyFill="1" applyBorder="1" applyAlignment="1">
      <alignment horizontal="center" vertical="center" wrapText="1"/>
    </xf>
    <xf numFmtId="0" fontId="11" fillId="4" borderId="3" xfId="8" applyNumberFormat="1" applyFont="1" applyFill="1" applyBorder="1" applyAlignment="1">
      <alignment horizontal="left" vertical="top"/>
    </xf>
    <xf numFmtId="0" fontId="11" fillId="4" borderId="13" xfId="8" applyNumberFormat="1" applyFont="1" applyFill="1" applyBorder="1" applyAlignment="1">
      <alignment horizontal="left" vertical="top"/>
    </xf>
    <xf numFmtId="0" fontId="11" fillId="4" borderId="4" xfId="8" applyNumberFormat="1" applyFont="1" applyFill="1" applyBorder="1" applyAlignment="1">
      <alignment horizontal="left" vertical="top"/>
    </xf>
    <xf numFmtId="43" fontId="12" fillId="0" borderId="5" xfId="1" applyFont="1" applyFill="1" applyBorder="1" applyAlignment="1">
      <alignment horizontal="center" vertical="center"/>
    </xf>
    <xf numFmtId="0" fontId="11" fillId="4" borderId="6" xfId="8" applyNumberFormat="1" applyFont="1" applyFill="1" applyBorder="1" applyAlignment="1">
      <alignment horizontal="left" vertical="top" wrapText="1"/>
    </xf>
    <xf numFmtId="0" fontId="11" fillId="4" borderId="0" xfId="8" applyNumberFormat="1" applyFont="1" applyFill="1" applyAlignment="1">
      <alignment horizontal="left" vertical="top" wrapText="1"/>
    </xf>
    <xf numFmtId="0" fontId="11" fillId="4" borderId="7" xfId="8" applyNumberFormat="1" applyFont="1" applyFill="1" applyBorder="1" applyAlignment="1">
      <alignment horizontal="left" vertical="top" wrapText="1"/>
    </xf>
    <xf numFmtId="43" fontId="11" fillId="0" borderId="8" xfId="1" applyFont="1" applyFill="1" applyBorder="1" applyAlignment="1">
      <alignment horizontal="center" vertical="center"/>
    </xf>
    <xf numFmtId="43" fontId="11" fillId="4" borderId="7" xfId="1" applyFont="1" applyFill="1" applyBorder="1" applyAlignment="1">
      <alignment horizontal="center" vertical="center"/>
    </xf>
    <xf numFmtId="0" fontId="11" fillId="4" borderId="12" xfId="8" applyNumberFormat="1" applyFont="1" applyFill="1" applyBorder="1" applyAlignment="1">
      <alignment horizontal="left" vertical="top" wrapText="1"/>
    </xf>
    <xf numFmtId="0" fontId="11" fillId="4" borderId="15" xfId="8" applyNumberFormat="1" applyFont="1" applyFill="1" applyBorder="1" applyAlignment="1">
      <alignment horizontal="left" vertical="top" wrapText="1"/>
    </xf>
    <xf numFmtId="0" fontId="11" fillId="4" borderId="9" xfId="8" applyNumberFormat="1" applyFont="1" applyFill="1" applyBorder="1" applyAlignment="1">
      <alignment horizontal="left" vertical="top" wrapText="1"/>
    </xf>
    <xf numFmtId="43" fontId="11" fillId="0" borderId="10" xfId="1" applyFont="1" applyFill="1" applyBorder="1" applyAlignment="1">
      <alignment horizontal="center" vertical="center"/>
    </xf>
    <xf numFmtId="43" fontId="11" fillId="4" borderId="9" xfId="1" applyFont="1" applyFill="1" applyBorder="1" applyAlignment="1">
      <alignment horizontal="center" vertical="center"/>
    </xf>
    <xf numFmtId="0" fontId="11" fillId="4" borderId="6" xfId="8" applyNumberFormat="1" applyFont="1" applyFill="1" applyBorder="1" applyAlignment="1">
      <alignment horizontal="left" vertical="top" wrapText="1"/>
    </xf>
    <xf numFmtId="0" fontId="11" fillId="4" borderId="0" xfId="8" applyNumberFormat="1" applyFont="1" applyFill="1" applyAlignment="1">
      <alignment horizontal="left" vertical="top" wrapText="1"/>
    </xf>
    <xf numFmtId="0" fontId="11" fillId="4" borderId="0" xfId="8" applyNumberFormat="1" applyFont="1" applyFill="1" applyAlignment="1">
      <alignment horizontal="justify" vertical="top" wrapText="1"/>
    </xf>
    <xf numFmtId="0" fontId="11" fillId="4" borderId="0" xfId="8" applyNumberFormat="1" applyFont="1" applyFill="1" applyAlignment="1">
      <alignment horizontal="center" vertical="top"/>
    </xf>
    <xf numFmtId="43" fontId="11" fillId="0" borderId="0" xfId="1" applyFont="1" applyFill="1" applyBorder="1" applyAlignment="1">
      <alignment horizontal="center" vertical="center"/>
    </xf>
    <xf numFmtId="43" fontId="11" fillId="4" borderId="0" xfId="1" applyFont="1" applyFill="1" applyBorder="1" applyAlignment="1">
      <alignment horizontal="center" vertical="center"/>
    </xf>
    <xf numFmtId="0" fontId="6" fillId="4" borderId="0" xfId="8" applyNumberFormat="1" applyFont="1" applyFill="1" applyAlignment="1">
      <alignment horizontal="right" vertical="top"/>
    </xf>
    <xf numFmtId="43" fontId="6" fillId="4" borderId="0" xfId="1" applyFont="1" applyFill="1" applyBorder="1" applyAlignment="1">
      <alignment horizontal="center" vertical="center"/>
    </xf>
    <xf numFmtId="43" fontId="6" fillId="4" borderId="7" xfId="1" applyFont="1" applyFill="1" applyBorder="1" applyAlignment="1">
      <alignment horizontal="center" vertical="center"/>
    </xf>
    <xf numFmtId="0" fontId="12" fillId="0" borderId="0" xfId="2" applyFont="1"/>
    <xf numFmtId="14" fontId="8" fillId="2" borderId="1" xfId="2" applyNumberFormat="1" applyFont="1" applyFill="1" applyBorder="1" applyAlignment="1">
      <alignment horizontal="center" vertical="top" wrapText="1"/>
    </xf>
    <xf numFmtId="14" fontId="8" fillId="2" borderId="9" xfId="2" applyNumberFormat="1" applyFont="1" applyFill="1" applyBorder="1" applyAlignment="1">
      <alignment horizontal="center" vertical="top" wrapText="1"/>
    </xf>
    <xf numFmtId="0" fontId="11" fillId="0" borderId="6" xfId="2" applyFont="1" applyBorder="1" applyAlignment="1">
      <alignment horizontal="left" vertical="top" wrapText="1"/>
    </xf>
    <xf numFmtId="0" fontId="11" fillId="0" borderId="0" xfId="2" applyFont="1" applyAlignment="1">
      <alignment horizontal="left" vertical="top" wrapText="1"/>
    </xf>
    <xf numFmtId="43" fontId="12" fillId="0" borderId="8" xfId="1" applyFont="1" applyFill="1" applyBorder="1"/>
    <xf numFmtId="43" fontId="12" fillId="0" borderId="7" xfId="1" applyFont="1" applyFill="1" applyBorder="1"/>
    <xf numFmtId="0" fontId="11" fillId="0" borderId="7" xfId="2" applyFont="1" applyBorder="1" applyAlignment="1">
      <alignment horizontal="left" vertical="top" wrapText="1"/>
    </xf>
    <xf numFmtId="43" fontId="12" fillId="4" borderId="7" xfId="1" applyFont="1" applyFill="1" applyBorder="1"/>
    <xf numFmtId="43" fontId="12" fillId="4" borderId="8" xfId="1" applyFont="1" applyFill="1" applyBorder="1"/>
    <xf numFmtId="0" fontId="11" fillId="0" borderId="12" xfId="2" applyFont="1" applyBorder="1" applyAlignment="1">
      <alignment horizontal="left" vertical="top" wrapText="1"/>
    </xf>
    <xf numFmtId="0" fontId="11" fillId="0" borderId="9" xfId="2" applyFont="1" applyBorder="1" applyAlignment="1">
      <alignment horizontal="left" vertical="top" wrapText="1"/>
    </xf>
    <xf numFmtId="43" fontId="12" fillId="4" borderId="10" xfId="1" applyFont="1" applyFill="1" applyBorder="1"/>
    <xf numFmtId="0" fontId="7" fillId="5" borderId="14" xfId="2" applyFont="1" applyFill="1" applyBorder="1" applyAlignment="1">
      <alignment horizontal="left" wrapText="1"/>
    </xf>
    <xf numFmtId="43" fontId="11" fillId="5" borderId="1" xfId="1" applyFont="1" applyFill="1" applyBorder="1" applyAlignment="1">
      <alignment horizontal="center" vertical="center"/>
    </xf>
    <xf numFmtId="0" fontId="7" fillId="0" borderId="0" xfId="2" applyFont="1" applyAlignment="1">
      <alignment horizontal="center" wrapText="1"/>
    </xf>
    <xf numFmtId="0" fontId="12" fillId="0" borderId="7" xfId="2" applyFont="1" applyBorder="1"/>
    <xf numFmtId="0" fontId="8" fillId="2" borderId="11" xfId="2" applyFont="1" applyFill="1" applyBorder="1" applyAlignment="1">
      <alignment horizontal="left" vertical="center"/>
    </xf>
    <xf numFmtId="0" fontId="11" fillId="0" borderId="6" xfId="2" applyFont="1" applyBorder="1" applyAlignment="1">
      <alignment horizontal="left" vertical="top"/>
    </xf>
    <xf numFmtId="0" fontId="11" fillId="0" borderId="7" xfId="2" applyFont="1" applyBorder="1" applyAlignment="1">
      <alignment horizontal="left" vertical="top"/>
    </xf>
    <xf numFmtId="0" fontId="3" fillId="0" borderId="6" xfId="9" quotePrefix="1" applyFont="1" applyBorder="1" applyAlignment="1">
      <alignment horizontal="left" vertical="top" wrapText="1"/>
    </xf>
    <xf numFmtId="0" fontId="3" fillId="0" borderId="7" xfId="9" quotePrefix="1" applyFont="1" applyBorder="1" applyAlignment="1">
      <alignment horizontal="left" vertical="top" wrapText="1"/>
    </xf>
    <xf numFmtId="0" fontId="3" fillId="0" borderId="6" xfId="9" quotePrefix="1" applyFont="1" applyBorder="1" applyAlignment="1">
      <alignment horizontal="left" vertical="top" wrapText="1"/>
    </xf>
    <xf numFmtId="0" fontId="3" fillId="0" borderId="7" xfId="9" quotePrefix="1" applyFont="1" applyBorder="1" applyAlignment="1">
      <alignment horizontal="left" vertical="top" wrapText="1"/>
    </xf>
    <xf numFmtId="0" fontId="6" fillId="5" borderId="2" xfId="2" applyFont="1" applyFill="1" applyBorder="1" applyAlignment="1">
      <alignment horizontal="center"/>
    </xf>
    <xf numFmtId="0" fontId="7" fillId="5" borderId="11" xfId="2" applyFont="1" applyFill="1" applyBorder="1" applyAlignment="1">
      <alignment horizontal="center"/>
    </xf>
    <xf numFmtId="0" fontId="6" fillId="0" borderId="0" xfId="10" applyFont="1" applyAlignment="1">
      <alignment horizontal="center" vertical="top" wrapText="1"/>
    </xf>
    <xf numFmtId="0" fontId="6" fillId="0" borderId="0" xfId="10" applyFont="1" applyAlignment="1">
      <alignment vertical="top" wrapText="1"/>
    </xf>
    <xf numFmtId="43" fontId="6" fillId="0" borderId="0" xfId="1" applyFont="1" applyBorder="1" applyAlignment="1">
      <alignment vertical="top" wrapText="1"/>
    </xf>
    <xf numFmtId="0" fontId="6" fillId="0" borderId="0" xfId="10" applyFont="1" applyAlignment="1">
      <alignment horizontal="center" vertical="top" wrapText="1"/>
    </xf>
    <xf numFmtId="0" fontId="6" fillId="0" borderId="0" xfId="10" applyFont="1" applyAlignment="1">
      <alignment horizontal="left" vertical="top" wrapText="1"/>
    </xf>
    <xf numFmtId="0" fontId="6" fillId="0" borderId="13" xfId="10" applyFont="1" applyBorder="1" applyAlignment="1">
      <alignment horizontal="left" vertical="top" wrapText="1"/>
    </xf>
    <xf numFmtId="0" fontId="6" fillId="0" borderId="13" xfId="10" applyFont="1" applyBorder="1" applyAlignment="1">
      <alignment horizontal="center" vertical="top" wrapText="1"/>
    </xf>
    <xf numFmtId="0" fontId="6" fillId="0" borderId="13" xfId="10" applyFont="1" applyBorder="1" applyAlignment="1">
      <alignment vertical="top" wrapText="1"/>
    </xf>
    <xf numFmtId="43" fontId="6" fillId="0" borderId="13" xfId="1" applyFont="1" applyBorder="1" applyAlignment="1">
      <alignment vertical="top" wrapText="1"/>
    </xf>
    <xf numFmtId="0" fontId="6" fillId="0" borderId="4" xfId="10" applyFont="1" applyBorder="1" applyAlignment="1">
      <alignment vertical="top" wrapText="1"/>
    </xf>
    <xf numFmtId="0" fontId="6" fillId="0" borderId="0" xfId="10" applyFont="1" applyAlignment="1">
      <alignment horizontal="left" vertical="top" wrapText="1"/>
    </xf>
    <xf numFmtId="0" fontId="11" fillId="0" borderId="0" xfId="10" applyFont="1"/>
    <xf numFmtId="43" fontId="12" fillId="0" borderId="0" xfId="1" applyFont="1" applyBorder="1"/>
    <xf numFmtId="0" fontId="11" fillId="0" borderId="7" xfId="10" applyFont="1" applyBorder="1"/>
    <xf numFmtId="43" fontId="6" fillId="0" borderId="0" xfId="1" applyFont="1" applyBorder="1" applyAlignment="1">
      <alignment horizontal="left" vertical="top" wrapText="1"/>
    </xf>
    <xf numFmtId="43" fontId="11" fillId="0" borderId="0" xfId="1" applyFont="1" applyBorder="1"/>
    <xf numFmtId="0" fontId="8" fillId="2" borderId="5" xfId="10" applyFont="1" applyFill="1" applyBorder="1" applyAlignment="1">
      <alignment horizontal="center" vertical="center" wrapText="1"/>
    </xf>
    <xf numFmtId="0" fontId="8" fillId="2" borderId="11" xfId="10" applyFont="1" applyFill="1" applyBorder="1" applyAlignment="1">
      <alignment horizontal="center" vertical="center" wrapText="1"/>
    </xf>
    <xf numFmtId="0" fontId="8" fillId="2" borderId="1" xfId="10" applyFont="1" applyFill="1" applyBorder="1" applyAlignment="1">
      <alignment horizontal="center" vertical="center" wrapText="1"/>
    </xf>
    <xf numFmtId="0" fontId="8" fillId="2" borderId="8" xfId="10" applyFont="1" applyFill="1" applyBorder="1" applyAlignment="1">
      <alignment horizontal="center" vertical="center" wrapText="1"/>
    </xf>
    <xf numFmtId="0" fontId="8" fillId="2" borderId="11" xfId="10" applyFont="1" applyFill="1" applyBorder="1" applyAlignment="1">
      <alignment horizontal="center" vertical="center" wrapText="1"/>
    </xf>
    <xf numFmtId="0" fontId="8" fillId="2" borderId="1" xfId="10" applyFont="1" applyFill="1" applyBorder="1" applyAlignment="1">
      <alignment horizontal="center" vertical="center" wrapText="1"/>
    </xf>
    <xf numFmtId="2" fontId="8" fillId="2" borderId="1" xfId="10" applyNumberFormat="1" applyFont="1" applyFill="1" applyBorder="1" applyAlignment="1">
      <alignment horizontal="center" vertical="center" wrapText="1"/>
    </xf>
    <xf numFmtId="0" fontId="2" fillId="0" borderId="5" xfId="10" applyFont="1" applyBorder="1"/>
    <xf numFmtId="43" fontId="2" fillId="0" borderId="4" xfId="11" applyFont="1" applyFill="1" applyBorder="1" applyAlignment="1">
      <alignment horizontal="right"/>
    </xf>
    <xf numFmtId="43" fontId="2" fillId="0" borderId="5" xfId="1" applyFont="1" applyFill="1" applyBorder="1" applyAlignment="1">
      <alignment horizontal="right"/>
    </xf>
    <xf numFmtId="43" fontId="2" fillId="0" borderId="5" xfId="11" applyFont="1" applyFill="1" applyBorder="1" applyAlignment="1">
      <alignment horizontal="right"/>
    </xf>
    <xf numFmtId="0" fontId="11" fillId="0" borderId="8" xfId="12" applyFont="1" applyBorder="1"/>
    <xf numFmtId="43" fontId="12" fillId="0" borderId="7" xfId="1" applyFont="1" applyFill="1" applyBorder="1" applyAlignment="1">
      <alignment horizontal="right" vertical="top"/>
    </xf>
    <xf numFmtId="43" fontId="12" fillId="0" borderId="8" xfId="1" applyFont="1" applyFill="1" applyBorder="1" applyAlignment="1">
      <alignment horizontal="right" vertical="top"/>
    </xf>
    <xf numFmtId="43" fontId="2" fillId="0" borderId="10" xfId="11" applyFont="1" applyFill="1" applyBorder="1" applyAlignment="1">
      <alignment horizontal="right"/>
    </xf>
    <xf numFmtId="43" fontId="2" fillId="0" borderId="16" xfId="1" applyFont="1" applyFill="1" applyBorder="1" applyAlignment="1"/>
    <xf numFmtId="43" fontId="2" fillId="0" borderId="0" xfId="11" applyFont="1" applyFill="1" applyBorder="1" applyAlignment="1">
      <alignment horizontal="right"/>
    </xf>
    <xf numFmtId="43" fontId="2" fillId="0" borderId="0" xfId="11" applyFont="1" applyFill="1" applyBorder="1" applyAlignment="1"/>
    <xf numFmtId="43" fontId="2" fillId="0" borderId="0" xfId="1" applyFont="1" applyFill="1" applyBorder="1" applyAlignment="1"/>
    <xf numFmtId="43" fontId="2" fillId="0" borderId="7" xfId="11" applyFont="1" applyFill="1" applyBorder="1" applyAlignment="1"/>
    <xf numFmtId="0" fontId="6" fillId="0" borderId="0" xfId="10" applyFont="1" applyAlignment="1">
      <alignment horizontal="left" vertical="top"/>
    </xf>
    <xf numFmtId="43" fontId="2" fillId="0" borderId="15" xfId="11" applyFont="1" applyFill="1" applyBorder="1" applyAlignment="1"/>
    <xf numFmtId="43" fontId="2" fillId="0" borderId="15" xfId="1" applyFont="1" applyFill="1" applyBorder="1" applyAlignment="1"/>
    <xf numFmtId="43" fontId="2" fillId="0" borderId="9" xfId="11" applyFont="1" applyFill="1" applyBorder="1" applyAlignment="1"/>
    <xf numFmtId="0" fontId="8" fillId="2" borderId="1" xfId="10" applyFont="1" applyFill="1" applyBorder="1" applyAlignment="1">
      <alignment horizontal="center" vertical="center"/>
    </xf>
    <xf numFmtId="43" fontId="8" fillId="2" borderId="8" xfId="11" applyFont="1" applyFill="1" applyBorder="1" applyAlignment="1">
      <alignment horizontal="right" vertical="center"/>
    </xf>
    <xf numFmtId="43" fontId="8" fillId="2" borderId="8" xfId="1" applyFont="1" applyFill="1" applyBorder="1" applyAlignment="1">
      <alignment horizontal="right" vertical="center"/>
    </xf>
    <xf numFmtId="43" fontId="8" fillId="2" borderId="6" xfId="11" applyFont="1" applyFill="1" applyBorder="1" applyAlignment="1">
      <alignment horizontal="right" vertical="center"/>
    </xf>
    <xf numFmtId="14" fontId="8" fillId="2" borderId="8" xfId="1" applyNumberFormat="1" applyFont="1" applyFill="1" applyBorder="1" applyAlignment="1">
      <alignment horizontal="center" vertical="center"/>
    </xf>
    <xf numFmtId="14" fontId="8" fillId="2" borderId="8" xfId="0" applyNumberFormat="1" applyFont="1" applyFill="1" applyBorder="1" applyAlignment="1">
      <alignment horizontal="center" vertical="center"/>
    </xf>
    <xf numFmtId="43" fontId="6" fillId="0" borderId="1" xfId="11" applyFont="1" applyFill="1" applyBorder="1" applyAlignment="1">
      <alignment horizontal="center"/>
    </xf>
    <xf numFmtId="43" fontId="11" fillId="4" borderId="1" xfId="11" applyFont="1" applyFill="1" applyBorder="1" applyAlignment="1">
      <alignment horizontal="right"/>
    </xf>
    <xf numFmtId="43" fontId="11" fillId="4" borderId="1" xfId="1" applyFont="1" applyFill="1" applyBorder="1" applyAlignment="1">
      <alignment horizontal="right"/>
    </xf>
    <xf numFmtId="43" fontId="11" fillId="0" borderId="1" xfId="11" applyFont="1" applyFill="1" applyBorder="1" applyAlignment="1">
      <alignment horizontal="right"/>
    </xf>
    <xf numFmtId="43" fontId="11" fillId="0" borderId="1" xfId="1" applyFont="1" applyFill="1" applyBorder="1" applyAlignment="1">
      <alignment horizontal="right"/>
    </xf>
    <xf numFmtId="43" fontId="6" fillId="0" borderId="9" xfId="11" applyFont="1" applyFill="1" applyBorder="1" applyAlignment="1">
      <alignment horizontal="right"/>
    </xf>
    <xf numFmtId="43" fontId="6" fillId="0" borderId="16" xfId="1" applyFont="1" applyFill="1" applyBorder="1" applyAlignment="1">
      <alignment horizontal="right"/>
    </xf>
    <xf numFmtId="43" fontId="6" fillId="0" borderId="16" xfId="11" applyFont="1" applyFill="1" applyBorder="1" applyAlignment="1">
      <alignment horizontal="right"/>
    </xf>
    <xf numFmtId="43" fontId="6" fillId="0" borderId="0" xfId="11" applyFont="1" applyFill="1" applyBorder="1" applyAlignment="1">
      <alignment horizontal="center"/>
    </xf>
    <xf numFmtId="43" fontId="6" fillId="0" borderId="0" xfId="11" applyFont="1" applyFill="1" applyBorder="1" applyAlignment="1">
      <alignment horizontal="right"/>
    </xf>
    <xf numFmtId="43" fontId="6" fillId="0" borderId="0" xfId="1" applyFont="1" applyFill="1" applyBorder="1" applyAlignment="1">
      <alignment horizontal="right"/>
    </xf>
    <xf numFmtId="43" fontId="6" fillId="0" borderId="7" xfId="11" applyFont="1" applyFill="1" applyBorder="1" applyAlignment="1">
      <alignment horizontal="right"/>
    </xf>
    <xf numFmtId="0" fontId="2" fillId="0" borderId="0" xfId="10" applyFont="1"/>
    <xf numFmtId="0" fontId="12" fillId="0" borderId="0" xfId="10" applyFont="1"/>
    <xf numFmtId="0" fontId="8" fillId="2" borderId="1" xfId="10" applyFont="1" applyFill="1" applyBorder="1" applyAlignment="1">
      <alignment horizontal="center" vertical="center"/>
    </xf>
    <xf numFmtId="0" fontId="8" fillId="2" borderId="1" xfId="10" applyFont="1" applyFill="1" applyBorder="1" applyAlignment="1">
      <alignment vertical="center"/>
    </xf>
    <xf numFmtId="43" fontId="8" fillId="2" borderId="1" xfId="1" applyFont="1" applyFill="1" applyBorder="1" applyAlignment="1">
      <alignment vertical="center"/>
    </xf>
    <xf numFmtId="0" fontId="12" fillId="0" borderId="1" xfId="10" applyFont="1" applyBorder="1"/>
    <xf numFmtId="43" fontId="12" fillId="0" borderId="1" xfId="1" applyFont="1" applyBorder="1"/>
    <xf numFmtId="43" fontId="2" fillId="0" borderId="1" xfId="1" applyFont="1" applyBorder="1"/>
    <xf numFmtId="0" fontId="8" fillId="2" borderId="6" xfId="10" applyFont="1" applyFill="1" applyBorder="1" applyAlignment="1">
      <alignment horizontal="center" vertical="center" wrapText="1"/>
    </xf>
    <xf numFmtId="0" fontId="8" fillId="2" borderId="2" xfId="10" applyFont="1" applyFill="1" applyBorder="1" applyAlignment="1">
      <alignment horizontal="center" vertical="center" wrapText="1"/>
    </xf>
    <xf numFmtId="43" fontId="2" fillId="0" borderId="3" xfId="11" applyFont="1" applyFill="1" applyBorder="1" applyAlignment="1">
      <alignment horizontal="right"/>
    </xf>
    <xf numFmtId="43" fontId="12" fillId="0" borderId="6" xfId="1" applyFont="1" applyFill="1" applyBorder="1" applyAlignment="1">
      <alignment horizontal="right" vertical="top"/>
    </xf>
    <xf numFmtId="43" fontId="12" fillId="0" borderId="8" xfId="1" applyFont="1" applyFill="1" applyBorder="1" applyAlignment="1"/>
    <xf numFmtId="0" fontId="11" fillId="0" borderId="10" xfId="12" applyFont="1" applyBorder="1"/>
    <xf numFmtId="43" fontId="2" fillId="0" borderId="16" xfId="11" applyFont="1" applyFill="1" applyBorder="1" applyAlignment="1"/>
    <xf numFmtId="0" fontId="2" fillId="0" borderId="0" xfId="0" applyFont="1"/>
    <xf numFmtId="43" fontId="11" fillId="0" borderId="0" xfId="11" applyFont="1" applyFill="1" applyBorder="1" applyAlignment="1">
      <alignment horizontal="right" vertical="top"/>
    </xf>
    <xf numFmtId="43" fontId="11" fillId="0" borderId="0" xfId="1" applyFont="1" applyFill="1" applyBorder="1" applyAlignment="1">
      <alignment horizontal="right" vertical="top"/>
    </xf>
    <xf numFmtId="43" fontId="11" fillId="0" borderId="7" xfId="11" applyFont="1" applyFill="1" applyBorder="1" applyAlignment="1">
      <alignment horizontal="right" vertical="top"/>
    </xf>
    <xf numFmtId="43" fontId="8" fillId="2" borderId="1" xfId="11" applyFont="1" applyFill="1" applyBorder="1" applyAlignment="1">
      <alignment horizontal="center" vertical="center"/>
    </xf>
    <xf numFmtId="43" fontId="8" fillId="2" borderId="1" xfId="11" applyFont="1" applyFill="1" applyBorder="1" applyAlignment="1">
      <alignment horizontal="right" vertical="center"/>
    </xf>
    <xf numFmtId="43" fontId="8" fillId="2" borderId="1" xfId="1" applyFont="1" applyFill="1" applyBorder="1" applyAlignment="1">
      <alignment horizontal="right" vertical="center"/>
    </xf>
    <xf numFmtId="43" fontId="6" fillId="0" borderId="15" xfId="11" applyFont="1" applyFill="1" applyBorder="1" applyAlignment="1">
      <alignment horizontal="right"/>
    </xf>
    <xf numFmtId="43" fontId="12" fillId="4" borderId="1" xfId="1" applyFont="1" applyFill="1" applyBorder="1"/>
    <xf numFmtId="43" fontId="2" fillId="4" borderId="1" xfId="1" applyFont="1" applyFill="1" applyBorder="1"/>
    <xf numFmtId="43" fontId="8" fillId="2" borderId="2" xfId="1" applyFont="1" applyFill="1" applyBorder="1" applyAlignment="1">
      <alignment horizontal="center" vertical="center" wrapText="1"/>
    </xf>
    <xf numFmtId="43" fontId="2" fillId="0" borderId="7" xfId="11" applyFont="1" applyFill="1" applyBorder="1" applyAlignment="1">
      <alignment horizontal="right"/>
    </xf>
    <xf numFmtId="43" fontId="2" fillId="0" borderId="8" xfId="1" applyFont="1" applyFill="1" applyBorder="1" applyAlignment="1">
      <alignment horizontal="right"/>
    </xf>
    <xf numFmtId="43" fontId="2" fillId="0" borderId="8" xfId="11" applyFont="1" applyFill="1" applyBorder="1" applyAlignment="1">
      <alignment horizontal="right"/>
    </xf>
    <xf numFmtId="43" fontId="2" fillId="0" borderId="6" xfId="1" applyFont="1" applyFill="1" applyBorder="1" applyAlignment="1">
      <alignment horizontal="right"/>
    </xf>
    <xf numFmtId="43" fontId="12" fillId="0" borderId="8" xfId="1" applyFont="1" applyBorder="1"/>
    <xf numFmtId="43" fontId="11" fillId="0" borderId="7" xfId="1" applyFont="1" applyFill="1" applyBorder="1" applyAlignment="1">
      <alignment horizontal="right" vertical="top"/>
    </xf>
    <xf numFmtId="43" fontId="11" fillId="0" borderId="8" xfId="1" applyFont="1" applyFill="1" applyBorder="1" applyAlignment="1">
      <alignment horizontal="right" vertical="top"/>
    </xf>
    <xf numFmtId="43" fontId="11" fillId="0" borderId="6" xfId="1" applyFont="1" applyFill="1" applyBorder="1" applyAlignment="1">
      <alignment horizontal="right" vertical="top"/>
    </xf>
    <xf numFmtId="43" fontId="6" fillId="0" borderId="5" xfId="11" applyFont="1" applyFill="1" applyBorder="1" applyAlignment="1">
      <alignment horizontal="center"/>
    </xf>
    <xf numFmtId="43" fontId="6" fillId="0" borderId="13" xfId="11" applyFont="1" applyFill="1" applyBorder="1" applyAlignment="1">
      <alignment horizontal="center"/>
    </xf>
    <xf numFmtId="0" fontId="6" fillId="0" borderId="15" xfId="10" applyFont="1" applyBorder="1" applyAlignment="1">
      <alignment horizontal="left" vertical="top"/>
    </xf>
    <xf numFmtId="43" fontId="6" fillId="0" borderId="15" xfId="1" applyFont="1" applyFill="1" applyBorder="1" applyAlignment="1">
      <alignment horizontal="right"/>
    </xf>
    <xf numFmtId="43" fontId="8" fillId="2" borderId="10" xfId="11" applyFont="1" applyFill="1" applyBorder="1" applyAlignment="1">
      <alignment horizontal="right" vertical="center"/>
    </xf>
    <xf numFmtId="43" fontId="8" fillId="2" borderId="10" xfId="1" applyFont="1" applyFill="1" applyBorder="1" applyAlignment="1">
      <alignment horizontal="right" vertical="center"/>
    </xf>
    <xf numFmtId="43" fontId="6" fillId="0" borderId="15" xfId="11" applyFont="1" applyFill="1" applyBorder="1" applyAlignment="1">
      <alignment horizontal="center"/>
    </xf>
    <xf numFmtId="0" fontId="12" fillId="0" borderId="7" xfId="10" applyFont="1" applyBorder="1"/>
    <xf numFmtId="0" fontId="8" fillId="2" borderId="1" xfId="10" applyFont="1" applyFill="1" applyBorder="1" applyAlignment="1">
      <alignment vertical="center" wrapText="1"/>
    </xf>
    <xf numFmtId="43" fontId="8" fillId="2" borderId="1" xfId="1" applyFont="1" applyFill="1" applyBorder="1" applyAlignment="1">
      <alignment vertical="center" wrapText="1"/>
    </xf>
    <xf numFmtId="43" fontId="12" fillId="0" borderId="5" xfId="1" applyFont="1" applyFill="1" applyBorder="1" applyAlignment="1">
      <alignment horizontal="right"/>
    </xf>
    <xf numFmtId="0" fontId="12" fillId="0" borderId="8" xfId="10" applyFont="1" applyBorder="1" applyAlignment="1">
      <alignment horizontal="left" vertical="top"/>
    </xf>
    <xf numFmtId="43" fontId="12" fillId="0" borderId="7" xfId="11" applyFont="1" applyFill="1" applyBorder="1" applyAlignment="1">
      <alignment horizontal="right" vertical="top"/>
    </xf>
    <xf numFmtId="43" fontId="12" fillId="0" borderId="8" xfId="11" applyFont="1" applyFill="1" applyBorder="1" applyAlignment="1">
      <alignment horizontal="right" vertical="top"/>
    </xf>
    <xf numFmtId="43" fontId="12" fillId="0" borderId="8" xfId="13" applyFont="1" applyFill="1" applyBorder="1" applyAlignment="1">
      <alignment horizontal="right" vertical="top"/>
    </xf>
    <xf numFmtId="43" fontId="11" fillId="0" borderId="7" xfId="1" applyFont="1" applyFill="1" applyBorder="1" applyAlignment="1" applyProtection="1">
      <alignment horizontal="center" vertical="center" wrapText="1"/>
      <protection hidden="1"/>
    </xf>
    <xf numFmtId="43" fontId="11" fillId="0" borderId="7" xfId="1" applyFont="1" applyBorder="1"/>
    <xf numFmtId="43" fontId="2" fillId="0" borderId="1" xfId="11" applyFont="1" applyFill="1" applyBorder="1" applyAlignment="1">
      <alignment horizontal="center"/>
    </xf>
    <xf numFmtId="43" fontId="2" fillId="0" borderId="17" xfId="1" applyFont="1" applyFill="1" applyBorder="1" applyAlignment="1"/>
    <xf numFmtId="43" fontId="12" fillId="0" borderId="0" xfId="1" applyFont="1" applyFill="1" applyBorder="1" applyAlignment="1">
      <alignment horizontal="right" vertical="top"/>
    </xf>
    <xf numFmtId="167" fontId="11" fillId="4" borderId="1" xfId="11" applyNumberFormat="1" applyFont="1" applyFill="1" applyBorder="1" applyAlignment="1">
      <alignment horizontal="right"/>
    </xf>
    <xf numFmtId="0" fontId="6" fillId="0" borderId="3" xfId="10" applyFont="1" applyBorder="1" applyAlignment="1">
      <alignment vertical="top" wrapText="1"/>
    </xf>
    <xf numFmtId="0" fontId="6" fillId="0" borderId="13" xfId="3" applyFont="1" applyBorder="1"/>
    <xf numFmtId="43" fontId="11" fillId="0" borderId="13" xfId="1" applyFont="1" applyFill="1" applyBorder="1" applyAlignment="1">
      <alignment horizontal="center" vertical="center"/>
    </xf>
    <xf numFmtId="43" fontId="11" fillId="0" borderId="4" xfId="1" applyFont="1" applyFill="1" applyBorder="1" applyAlignment="1">
      <alignment horizontal="center" vertical="center"/>
    </xf>
    <xf numFmtId="0" fontId="6" fillId="0" borderId="12" xfId="10" applyFont="1" applyBorder="1" applyAlignment="1">
      <alignment vertical="top" wrapText="1"/>
    </xf>
    <xf numFmtId="0" fontId="8" fillId="2" borderId="12" xfId="3" applyFont="1" applyFill="1" applyBorder="1" applyAlignment="1">
      <alignment horizontal="left" vertical="center" wrapText="1"/>
    </xf>
    <xf numFmtId="0" fontId="11" fillId="0" borderId="6" xfId="0" applyFont="1" applyBorder="1" applyAlignment="1">
      <alignment horizontal="left" wrapText="1"/>
    </xf>
    <xf numFmtId="43" fontId="11" fillId="0" borderId="8" xfId="1" applyFont="1" applyFill="1" applyBorder="1" applyAlignment="1">
      <alignment wrapText="1"/>
    </xf>
    <xf numFmtId="0" fontId="11" fillId="0" borderId="12" xfId="0" applyFont="1" applyBorder="1" applyAlignment="1">
      <alignment horizontal="left" wrapText="1"/>
    </xf>
    <xf numFmtId="43" fontId="11" fillId="0" borderId="10" xfId="1" applyFont="1" applyFill="1" applyBorder="1" applyAlignment="1">
      <alignment horizontal="left" wrapText="1"/>
    </xf>
    <xf numFmtId="0" fontId="6" fillId="5" borderId="2" xfId="8" applyNumberFormat="1" applyFont="1" applyFill="1" applyBorder="1" applyAlignment="1">
      <alignment horizontal="left" vertical="top" wrapText="1"/>
    </xf>
    <xf numFmtId="43" fontId="6" fillId="5" borderId="1" xfId="8" applyNumberFormat="1" applyFont="1" applyFill="1" applyBorder="1" applyAlignment="1">
      <alignment vertical="top" wrapText="1"/>
    </xf>
    <xf numFmtId="0" fontId="6" fillId="0" borderId="6" xfId="3" applyFont="1" applyBorder="1"/>
    <xf numFmtId="43" fontId="11" fillId="0" borderId="7" xfId="1" applyFont="1" applyFill="1" applyBorder="1" applyAlignment="1">
      <alignment horizontal="center" vertical="center"/>
    </xf>
    <xf numFmtId="0" fontId="6" fillId="0" borderId="6" xfId="10" applyFont="1" applyBorder="1" applyAlignment="1">
      <alignment vertical="top" wrapText="1"/>
    </xf>
    <xf numFmtId="43" fontId="11" fillId="4" borderId="8" xfId="1" applyFont="1" applyFill="1" applyBorder="1" applyAlignment="1">
      <alignment wrapText="1"/>
    </xf>
    <xf numFmtId="0" fontId="6" fillId="0" borderId="6" xfId="3" applyFont="1" applyBorder="1" applyAlignment="1">
      <alignment vertical="top"/>
    </xf>
    <xf numFmtId="0" fontId="6" fillId="0" borderId="0" xfId="3" applyFont="1" applyAlignment="1">
      <alignment vertical="top"/>
    </xf>
    <xf numFmtId="0" fontId="8" fillId="2" borderId="2" xfId="3" applyFont="1" applyFill="1" applyBorder="1" applyAlignment="1">
      <alignment horizontal="left" vertical="center" wrapText="1"/>
    </xf>
    <xf numFmtId="0" fontId="3" fillId="0" borderId="6" xfId="0" applyFont="1" applyBorder="1" applyAlignment="1">
      <alignment horizontal="left" vertical="top"/>
    </xf>
    <xf numFmtId="0" fontId="3" fillId="0" borderId="6" xfId="0" applyFont="1" applyBorder="1" applyAlignment="1">
      <alignment horizontal="left" vertical="top" indent="1"/>
    </xf>
    <xf numFmtId="169" fontId="11" fillId="4" borderId="8" xfId="1" applyNumberFormat="1" applyFont="1" applyFill="1" applyBorder="1" applyAlignment="1">
      <alignment wrapText="1"/>
    </xf>
    <xf numFmtId="43" fontId="11" fillId="4" borderId="10" xfId="1" applyFont="1" applyFill="1" applyBorder="1" applyAlignment="1">
      <alignment horizontal="left" wrapText="1"/>
    </xf>
    <xf numFmtId="43" fontId="6" fillId="0" borderId="0" xfId="8" applyNumberFormat="1" applyFont="1" applyAlignment="1">
      <alignment vertical="top" wrapText="1"/>
    </xf>
    <xf numFmtId="0" fontId="8" fillId="2" borderId="2" xfId="3" applyFont="1" applyFill="1" applyBorder="1" applyAlignment="1">
      <alignment vertical="center"/>
    </xf>
    <xf numFmtId="3" fontId="11" fillId="0" borderId="3" xfId="0" applyNumberFormat="1" applyFont="1" applyBorder="1" applyAlignment="1">
      <alignment horizontal="left" wrapText="1"/>
    </xf>
    <xf numFmtId="43" fontId="11" fillId="4" borderId="1" xfId="1" applyFont="1" applyFill="1" applyBorder="1" applyAlignment="1">
      <alignment wrapText="1"/>
    </xf>
    <xf numFmtId="3" fontId="11" fillId="0" borderId="6" xfId="0" applyNumberFormat="1" applyFont="1" applyBorder="1" applyAlignment="1">
      <alignment horizontal="left" wrapText="1"/>
    </xf>
    <xf numFmtId="43" fontId="6" fillId="0" borderId="0" xfId="1" applyFont="1" applyFill="1" applyBorder="1" applyAlignment="1">
      <alignment horizontal="center" vertical="center"/>
    </xf>
    <xf numFmtId="0" fontId="6" fillId="0" borderId="12" xfId="0" applyFont="1" applyBorder="1" applyAlignment="1">
      <alignment horizontal="left" wrapText="1"/>
    </xf>
    <xf numFmtId="43" fontId="6" fillId="4" borderId="1" xfId="1" applyFont="1" applyFill="1" applyBorder="1" applyAlignment="1">
      <alignment horizontal="left" wrapText="1"/>
    </xf>
    <xf numFmtId="0" fontId="6" fillId="5" borderId="2" xfId="3" applyFont="1" applyFill="1" applyBorder="1" applyAlignment="1">
      <alignment horizontal="left" vertical="top" wrapText="1"/>
    </xf>
    <xf numFmtId="43" fontId="6" fillId="5" borderId="1" xfId="1" applyFont="1" applyFill="1" applyBorder="1" applyAlignment="1">
      <alignment vertical="top" wrapText="1"/>
    </xf>
    <xf numFmtId="49" fontId="11" fillId="0" borderId="7" xfId="14" applyNumberFormat="1" applyFont="1" applyBorder="1" applyAlignment="1">
      <alignment horizontal="left" vertical="top" wrapText="1"/>
    </xf>
    <xf numFmtId="0" fontId="11" fillId="0" borderId="6" xfId="3" applyFont="1" applyBorder="1" applyAlignment="1">
      <alignment horizontal="left" vertical="top" wrapText="1"/>
    </xf>
    <xf numFmtId="0" fontId="11" fillId="0" borderId="0" xfId="3" applyFont="1" applyAlignment="1">
      <alignment horizontal="left" vertical="top" wrapText="1"/>
    </xf>
    <xf numFmtId="43" fontId="6" fillId="0" borderId="7" xfId="1" applyFont="1" applyFill="1" applyBorder="1" applyAlignment="1">
      <alignment horizontal="center" vertical="center"/>
    </xf>
    <xf numFmtId="0" fontId="6" fillId="0" borderId="0" xfId="3" applyFont="1" applyAlignment="1">
      <alignment horizontal="right" vertical="top"/>
    </xf>
    <xf numFmtId="0" fontId="11" fillId="0" borderId="6" xfId="3" applyFont="1" applyBorder="1" applyAlignment="1">
      <alignment horizontal="left" vertical="center" wrapText="1"/>
    </xf>
    <xf numFmtId="0" fontId="11" fillId="0" borderId="0" xfId="3" applyFont="1" applyAlignment="1">
      <alignment horizontal="left" vertical="center" wrapText="1"/>
    </xf>
    <xf numFmtId="43" fontId="8" fillId="2" borderId="11" xfId="1" applyFont="1" applyFill="1" applyBorder="1" applyAlignment="1">
      <alignment horizontal="center" vertical="center" wrapText="1"/>
    </xf>
    <xf numFmtId="43" fontId="12" fillId="0" borderId="6" xfId="1" applyFont="1" applyFill="1" applyBorder="1" applyAlignment="1"/>
    <xf numFmtId="43" fontId="11" fillId="4" borderId="1" xfId="1" applyFont="1" applyFill="1" applyBorder="1" applyAlignment="1">
      <alignment horizontal="center" vertical="center" wrapText="1"/>
    </xf>
    <xf numFmtId="0" fontId="11" fillId="0" borderId="0" xfId="3" applyFont="1" applyAlignment="1">
      <alignment horizontal="justify" vertical="justify" wrapText="1"/>
    </xf>
    <xf numFmtId="43" fontId="11" fillId="4" borderId="1" xfId="3" applyNumberFormat="1" applyFont="1" applyFill="1" applyBorder="1"/>
    <xf numFmtId="43" fontId="26" fillId="4" borderId="1" xfId="0" applyNumberFormat="1" applyFont="1" applyFill="1" applyBorder="1"/>
    <xf numFmtId="0" fontId="6" fillId="0" borderId="6" xfId="3" applyFont="1" applyBorder="1" applyAlignment="1">
      <alignment horizontal="left" vertical="top" wrapText="1"/>
    </xf>
    <xf numFmtId="43" fontId="6" fillId="4" borderId="1" xfId="3" applyNumberFormat="1" applyFont="1" applyFill="1" applyBorder="1"/>
    <xf numFmtId="43" fontId="6" fillId="0" borderId="7" xfId="8" applyNumberFormat="1" applyFont="1" applyBorder="1" applyAlignment="1">
      <alignment vertical="top" wrapText="1"/>
    </xf>
    <xf numFmtId="43" fontId="12" fillId="0" borderId="6" xfId="1" applyFont="1" applyBorder="1" applyAlignment="1">
      <alignment horizontal="left"/>
    </xf>
    <xf numFmtId="43" fontId="3" fillId="4" borderId="1" xfId="0" applyNumberFormat="1" applyFont="1" applyFill="1" applyBorder="1" applyAlignment="1">
      <alignment vertical="top"/>
    </xf>
    <xf numFmtId="43" fontId="11" fillId="4" borderId="1" xfId="1" applyFont="1" applyFill="1" applyBorder="1" applyAlignment="1">
      <alignment horizontal="center" vertical="center"/>
    </xf>
    <xf numFmtId="0" fontId="6" fillId="5" borderId="2" xfId="3" applyFont="1" applyFill="1" applyBorder="1" applyAlignment="1">
      <alignment horizontal="left" vertical="top"/>
    </xf>
    <xf numFmtId="43" fontId="27" fillId="6" borderId="1" xfId="3" applyNumberFormat="1" applyFont="1" applyFill="1" applyBorder="1" applyAlignment="1">
      <alignment horizontal="right" vertical="top"/>
    </xf>
    <xf numFmtId="0" fontId="11" fillId="0" borderId="3" xfId="3" applyFont="1" applyBorder="1" applyAlignment="1">
      <alignment horizontal="left" vertical="top" wrapText="1"/>
    </xf>
    <xf numFmtId="0" fontId="11" fillId="0" borderId="13" xfId="3" applyFont="1" applyBorder="1" applyAlignment="1">
      <alignment horizontal="left" vertical="top" wrapText="1"/>
    </xf>
    <xf numFmtId="0" fontId="6" fillId="0" borderId="6" xfId="3" applyFont="1" applyBorder="1" applyAlignment="1">
      <alignment horizontal="left" vertical="top"/>
    </xf>
    <xf numFmtId="0" fontId="8" fillId="2" borderId="2" xfId="3" applyFont="1" applyFill="1" applyBorder="1" applyAlignment="1">
      <alignment horizontal="center" vertical="center" wrapText="1"/>
    </xf>
    <xf numFmtId="43" fontId="8" fillId="2" borderId="11" xfId="3"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0" fontId="6" fillId="0" borderId="6" xfId="3" applyFont="1" applyBorder="1" applyAlignment="1">
      <alignment vertical="top" wrapText="1"/>
    </xf>
    <xf numFmtId="0" fontId="11" fillId="4" borderId="1" xfId="3" applyFont="1" applyFill="1" applyBorder="1" applyAlignment="1">
      <alignment vertical="top"/>
    </xf>
    <xf numFmtId="43" fontId="11" fillId="4" borderId="2" xfId="1" applyFont="1" applyFill="1" applyBorder="1" applyAlignment="1">
      <alignment horizontal="center" vertical="center"/>
    </xf>
    <xf numFmtId="0" fontId="11" fillId="0" borderId="6" xfId="3" applyFont="1" applyBorder="1" applyAlignment="1">
      <alignment vertical="top"/>
    </xf>
    <xf numFmtId="43" fontId="11" fillId="4" borderId="1" xfId="1" applyFont="1" applyFill="1" applyBorder="1" applyAlignment="1">
      <alignment vertical="top"/>
    </xf>
    <xf numFmtId="0" fontId="11" fillId="4" borderId="1" xfId="3" applyFont="1" applyFill="1" applyBorder="1"/>
    <xf numFmtId="43" fontId="11" fillId="4" borderId="1" xfId="1" applyFont="1" applyFill="1" applyBorder="1" applyAlignment="1">
      <alignment horizontal="left" vertical="top"/>
    </xf>
    <xf numFmtId="0" fontId="11" fillId="0" borderId="7" xfId="3" applyFont="1" applyBorder="1" applyAlignment="1">
      <alignment horizontal="left" vertical="top" wrapText="1"/>
    </xf>
    <xf numFmtId="0" fontId="6" fillId="0" borderId="2" xfId="3" applyFont="1" applyBorder="1" applyAlignment="1">
      <alignment horizontal="center" vertical="center"/>
    </xf>
    <xf numFmtId="43" fontId="6" fillId="4" borderId="1" xfId="1" applyFont="1" applyFill="1" applyBorder="1" applyAlignment="1">
      <alignment horizontal="right" vertical="top"/>
    </xf>
    <xf numFmtId="0" fontId="11" fillId="0" borderId="7" xfId="3" applyFont="1" applyBorder="1" applyAlignment="1">
      <alignment horizontal="justify" vertical="justify" wrapText="1"/>
    </xf>
    <xf numFmtId="0" fontId="11" fillId="0" borderId="7" xfId="3" applyFont="1" applyBorder="1" applyAlignment="1">
      <alignment horizontal="left" vertical="center" wrapText="1"/>
    </xf>
    <xf numFmtId="43" fontId="6" fillId="0" borderId="7" xfId="1" applyFont="1" applyFill="1" applyBorder="1" applyAlignment="1">
      <alignment horizontal="center" vertical="center" wrapText="1"/>
    </xf>
    <xf numFmtId="0" fontId="6" fillId="0" borderId="6" xfId="3" applyFont="1" applyBorder="1" applyAlignment="1">
      <alignment horizontal="center" vertical="center"/>
    </xf>
    <xf numFmtId="43" fontId="6" fillId="0" borderId="0" xfId="1" applyFont="1" applyFill="1" applyBorder="1" applyAlignment="1">
      <alignment horizontal="right" vertical="top"/>
    </xf>
    <xf numFmtId="43" fontId="11" fillId="0" borderId="7" xfId="1" applyFont="1" applyFill="1" applyBorder="1" applyAlignment="1">
      <alignment horizontal="left" vertical="center" wrapText="1"/>
    </xf>
    <xf numFmtId="0" fontId="2" fillId="4" borderId="6" xfId="8" applyNumberFormat="1" applyFont="1" applyFill="1" applyBorder="1" applyAlignment="1">
      <alignment horizontal="left" wrapText="1"/>
    </xf>
    <xf numFmtId="43" fontId="6" fillId="0" borderId="15" xfId="1" applyFont="1" applyFill="1" applyBorder="1" applyAlignment="1">
      <alignment horizontal="right" vertical="top"/>
    </xf>
    <xf numFmtId="0" fontId="11" fillId="0" borderId="1" xfId="3" applyFont="1" applyBorder="1" applyAlignment="1">
      <alignment vertical="top"/>
    </xf>
    <xf numFmtId="43" fontId="11" fillId="0" borderId="1" xfId="1" applyFont="1" applyFill="1" applyBorder="1" applyAlignment="1">
      <alignment horizontal="center" vertical="center"/>
    </xf>
    <xf numFmtId="43" fontId="11" fillId="0" borderId="1" xfId="1" applyFont="1" applyFill="1" applyBorder="1" applyAlignment="1">
      <alignment vertical="top"/>
    </xf>
    <xf numFmtId="43" fontId="11" fillId="0" borderId="1" xfId="1" applyFont="1" applyFill="1" applyBorder="1" applyAlignment="1">
      <alignment horizontal="left" vertical="top"/>
    </xf>
    <xf numFmtId="43" fontId="6" fillId="0" borderId="1" xfId="1" applyFont="1" applyFill="1" applyBorder="1" applyAlignment="1">
      <alignment horizontal="right" vertical="top"/>
    </xf>
    <xf numFmtId="0" fontId="0" fillId="0" borderId="1" xfId="0" applyBorder="1"/>
    <xf numFmtId="0" fontId="6" fillId="0" borderId="6" xfId="3" applyFont="1" applyBorder="1" applyAlignment="1">
      <alignment horizontal="right" vertical="top"/>
    </xf>
    <xf numFmtId="43" fontId="8" fillId="2" borderId="5" xfId="1" applyFont="1" applyFill="1" applyBorder="1" applyAlignment="1">
      <alignment horizontal="center" vertical="center" wrapText="1"/>
    </xf>
    <xf numFmtId="43" fontId="6" fillId="4" borderId="1" xfId="1" applyFont="1" applyFill="1" applyBorder="1" applyAlignment="1">
      <alignment horizontal="center" vertical="center"/>
    </xf>
    <xf numFmtId="0" fontId="11" fillId="0" borderId="6" xfId="3" applyFont="1" applyBorder="1" applyAlignment="1">
      <alignment horizontal="left" vertical="top" indent="1"/>
    </xf>
    <xf numFmtId="0" fontId="11" fillId="0" borderId="6" xfId="3" applyFont="1" applyBorder="1" applyAlignment="1">
      <alignment horizontal="left" vertical="top" wrapText="1" indent="1"/>
    </xf>
    <xf numFmtId="43" fontId="11" fillId="4" borderId="1" xfId="1" applyFont="1" applyFill="1" applyBorder="1" applyAlignment="1">
      <alignment horizontal="left"/>
    </xf>
    <xf numFmtId="43" fontId="4" fillId="4" borderId="1" xfId="1" applyFont="1" applyFill="1" applyBorder="1" applyAlignment="1">
      <alignment horizontal="center" vertical="center"/>
    </xf>
    <xf numFmtId="0" fontId="0" fillId="4" borderId="1" xfId="0" applyFill="1" applyBorder="1"/>
    <xf numFmtId="0" fontId="6" fillId="5" borderId="3" xfId="3" applyFont="1" applyFill="1" applyBorder="1" applyAlignment="1">
      <alignment horizontal="left" vertical="top" wrapText="1"/>
    </xf>
    <xf numFmtId="43" fontId="6" fillId="5" borderId="8" xfId="3" applyNumberFormat="1" applyFont="1" applyFill="1" applyBorder="1" applyAlignment="1">
      <alignment horizontal="right" vertical="top" wrapText="1"/>
    </xf>
    <xf numFmtId="43" fontId="6" fillId="5" borderId="8" xfId="1" applyFont="1" applyFill="1" applyBorder="1" applyAlignment="1">
      <alignment horizontal="right" vertical="top" wrapText="1"/>
    </xf>
    <xf numFmtId="43" fontId="6" fillId="5" borderId="8" xfId="1" applyFont="1" applyFill="1" applyBorder="1" applyAlignment="1">
      <alignment horizontal="center" vertical="center"/>
    </xf>
    <xf numFmtId="0" fontId="6" fillId="4" borderId="0" xfId="3" applyFont="1" applyFill="1" applyAlignment="1">
      <alignment horizontal="left" vertical="top"/>
    </xf>
    <xf numFmtId="43" fontId="6" fillId="4" borderId="0" xfId="1" applyFont="1" applyFill="1" applyBorder="1" applyAlignment="1">
      <alignment horizontal="left" wrapText="1"/>
    </xf>
    <xf numFmtId="0" fontId="11" fillId="4" borderId="0" xfId="3" applyFont="1" applyFill="1" applyAlignment="1">
      <alignment horizontal="left" vertical="top" wrapText="1" indent="2"/>
    </xf>
    <xf numFmtId="0" fontId="11" fillId="0" borderId="0" xfId="3" applyFont="1" applyAlignment="1">
      <alignment horizontal="left" vertical="top"/>
    </xf>
    <xf numFmtId="43" fontId="11" fillId="0" borderId="0" xfId="1" applyFont="1" applyFill="1" applyBorder="1" applyAlignment="1">
      <alignment horizontal="left" wrapText="1"/>
    </xf>
    <xf numFmtId="0" fontId="11" fillId="0" borderId="0" xfId="3" applyFont="1"/>
    <xf numFmtId="0" fontId="8" fillId="2" borderId="3" xfId="3" applyFont="1" applyFill="1" applyBorder="1" applyAlignment="1">
      <alignment horizontal="left" vertical="center"/>
    </xf>
    <xf numFmtId="0" fontId="6" fillId="0" borderId="1" xfId="3" applyFont="1" applyBorder="1" applyAlignment="1">
      <alignment horizontal="left"/>
    </xf>
    <xf numFmtId="43" fontId="11" fillId="4" borderId="1" xfId="1" applyFont="1" applyFill="1" applyBorder="1" applyAlignment="1">
      <alignment horizontal="left" wrapText="1"/>
    </xf>
    <xf numFmtId="0" fontId="11" fillId="0" borderId="1" xfId="3" applyFont="1" applyBorder="1" applyAlignment="1">
      <alignment horizontal="left" indent="1"/>
    </xf>
    <xf numFmtId="43" fontId="6" fillId="0" borderId="7" xfId="1" applyFont="1" applyFill="1" applyBorder="1" applyAlignment="1">
      <alignment horizontal="right" vertical="top"/>
    </xf>
    <xf numFmtId="0" fontId="6" fillId="0" borderId="1" xfId="3" applyFont="1" applyBorder="1" applyAlignment="1">
      <alignment horizontal="left" vertical="top" wrapText="1"/>
    </xf>
    <xf numFmtId="43" fontId="11" fillId="4" borderId="1" xfId="1" applyFont="1" applyFill="1" applyBorder="1"/>
    <xf numFmtId="43" fontId="11" fillId="4" borderId="1" xfId="1" applyFont="1" applyFill="1" applyBorder="1" applyAlignment="1"/>
    <xf numFmtId="0" fontId="11" fillId="0" borderId="1" xfId="3" applyFont="1" applyBorder="1" applyAlignment="1">
      <alignment horizontal="left" vertical="center" wrapText="1" indent="1"/>
    </xf>
    <xf numFmtId="0" fontId="6" fillId="5" borderId="12" xfId="3" applyFont="1" applyFill="1" applyBorder="1" applyAlignment="1">
      <alignment horizontal="left" vertical="top" wrapText="1"/>
    </xf>
    <xf numFmtId="43" fontId="6" fillId="5" borderId="10" xfId="1" applyFont="1" applyFill="1" applyBorder="1" applyAlignment="1">
      <alignment horizontal="center" vertical="center"/>
    </xf>
    <xf numFmtId="0" fontId="0" fillId="4" borderId="0" xfId="0" applyFill="1"/>
    <xf numFmtId="43" fontId="8" fillId="4" borderId="0" xfId="1" applyFont="1" applyFill="1" applyBorder="1" applyAlignment="1">
      <alignment horizontal="center" vertical="center" wrapText="1"/>
    </xf>
    <xf numFmtId="43" fontId="11" fillId="4" borderId="0" xfId="1" applyFont="1" applyFill="1" applyBorder="1" applyAlignment="1">
      <alignment horizontal="left" wrapText="1"/>
    </xf>
    <xf numFmtId="0" fontId="11" fillId="4" borderId="0" xfId="3" applyFont="1" applyFill="1"/>
    <xf numFmtId="43" fontId="11" fillId="0" borderId="0" xfId="3" applyNumberFormat="1" applyFont="1" applyAlignment="1">
      <alignment horizontal="center" vertical="center"/>
    </xf>
    <xf numFmtId="43" fontId="11" fillId="0" borderId="0" xfId="1" applyFont="1" applyBorder="1" applyAlignment="1">
      <alignment horizontal="center" vertical="center"/>
    </xf>
    <xf numFmtId="43" fontId="11" fillId="0" borderId="7" xfId="1" applyFont="1" applyBorder="1" applyAlignment="1">
      <alignment horizontal="center" vertical="center"/>
    </xf>
    <xf numFmtId="43" fontId="11" fillId="0" borderId="13" xfId="3" applyNumberFormat="1" applyFont="1" applyBorder="1" applyAlignment="1">
      <alignment horizontal="center" vertical="center"/>
    </xf>
    <xf numFmtId="43" fontId="11" fillId="0" borderId="13" xfId="1" applyFont="1" applyBorder="1" applyAlignment="1">
      <alignment horizontal="center" vertical="center"/>
    </xf>
    <xf numFmtId="43" fontId="11" fillId="0" borderId="4" xfId="1" applyFont="1" applyBorder="1" applyAlignment="1">
      <alignment horizontal="center" vertical="center"/>
    </xf>
    <xf numFmtId="0" fontId="6" fillId="0" borderId="6" xfId="3" applyFont="1" applyBorder="1" applyAlignment="1">
      <alignment horizontal="left"/>
    </xf>
    <xf numFmtId="0" fontId="8" fillId="2" borderId="1" xfId="3" applyFont="1" applyFill="1" applyBorder="1" applyAlignment="1">
      <alignment vertical="center"/>
    </xf>
    <xf numFmtId="43" fontId="8" fillId="2" borderId="1" xfId="3" applyNumberFormat="1" applyFont="1" applyFill="1" applyBorder="1" applyAlignment="1">
      <alignment horizontal="center" vertical="center" wrapText="1"/>
    </xf>
    <xf numFmtId="43" fontId="11" fillId="4" borderId="8" xfId="3" applyNumberFormat="1" applyFont="1" applyFill="1" applyBorder="1" applyAlignment="1">
      <alignment horizontal="center" vertical="center"/>
    </xf>
    <xf numFmtId="43" fontId="11" fillId="4" borderId="8" xfId="1" applyFont="1" applyFill="1" applyBorder="1" applyAlignment="1">
      <alignment horizontal="center" vertical="center"/>
    </xf>
    <xf numFmtId="43" fontId="11" fillId="0" borderId="8" xfId="3" applyNumberFormat="1" applyFont="1" applyBorder="1" applyAlignment="1">
      <alignment horizontal="center" vertical="center"/>
    </xf>
    <xf numFmtId="171" fontId="11" fillId="0" borderId="8" xfId="3" applyNumberFormat="1" applyFont="1" applyBorder="1" applyAlignment="1">
      <alignment horizontal="center" vertical="center"/>
    </xf>
    <xf numFmtId="0" fontId="6" fillId="5" borderId="1" xfId="3" applyFont="1" applyFill="1" applyBorder="1" applyAlignment="1">
      <alignment horizontal="right"/>
    </xf>
    <xf numFmtId="0" fontId="6" fillId="0" borderId="3" xfId="3" applyFont="1" applyBorder="1" applyAlignment="1">
      <alignment horizontal="right"/>
    </xf>
    <xf numFmtId="43" fontId="6" fillId="0" borderId="13" xfId="1" applyFont="1" applyFill="1" applyBorder="1" applyAlignment="1">
      <alignment horizontal="center" vertical="center"/>
    </xf>
    <xf numFmtId="43" fontId="6" fillId="0" borderId="4" xfId="1" applyFont="1" applyFill="1" applyBorder="1" applyAlignment="1">
      <alignment horizontal="center" vertical="center"/>
    </xf>
    <xf numFmtId="167" fontId="6" fillId="0" borderId="6" xfId="15" applyFont="1" applyFill="1" applyBorder="1"/>
    <xf numFmtId="0" fontId="8" fillId="2" borderId="1" xfId="3" applyFont="1" applyFill="1" applyBorder="1" applyAlignment="1">
      <alignment horizontal="left" vertical="center"/>
    </xf>
    <xf numFmtId="0" fontId="11" fillId="0" borderId="6" xfId="3" applyFont="1" applyBorder="1" applyAlignment="1">
      <alignment horizontal="left" indent="3"/>
    </xf>
    <xf numFmtId="43" fontId="11" fillId="4" borderId="1" xfId="3" applyNumberFormat="1" applyFont="1" applyFill="1" applyBorder="1" applyAlignment="1">
      <alignment horizontal="center" vertical="center"/>
    </xf>
    <xf numFmtId="43" fontId="6" fillId="5" borderId="1" xfId="3" applyNumberFormat="1" applyFont="1" applyFill="1" applyBorder="1" applyAlignment="1">
      <alignment horizontal="center" vertical="center"/>
    </xf>
    <xf numFmtId="0" fontId="11" fillId="0" borderId="6" xfId="3" applyFont="1" applyBorder="1"/>
    <xf numFmtId="0" fontId="8" fillId="2" borderId="5" xfId="3" applyFont="1" applyFill="1" applyBorder="1" applyAlignment="1">
      <alignment horizontal="left" vertical="center"/>
    </xf>
    <xf numFmtId="43" fontId="8" fillId="2" borderId="5" xfId="3" applyNumberFormat="1" applyFont="1" applyFill="1" applyBorder="1" applyAlignment="1">
      <alignment horizontal="center" vertical="center" wrapText="1"/>
    </xf>
    <xf numFmtId="0" fontId="12" fillId="0" borderId="5" xfId="1" applyNumberFormat="1" applyFont="1" applyBorder="1" applyAlignment="1">
      <alignment horizontal="left" textRotation="255"/>
    </xf>
    <xf numFmtId="0" fontId="6" fillId="5" borderId="10" xfId="3" applyFont="1" applyFill="1" applyBorder="1"/>
    <xf numFmtId="43" fontId="6" fillId="4" borderId="1" xfId="3" applyNumberFormat="1" applyFont="1" applyFill="1" applyBorder="1" applyAlignment="1">
      <alignment horizontal="center" vertical="center"/>
    </xf>
    <xf numFmtId="43" fontId="12" fillId="0" borderId="5" xfId="1" applyFont="1" applyBorder="1" applyAlignment="1">
      <alignment horizontal="left"/>
    </xf>
    <xf numFmtId="43" fontId="12" fillId="0" borderId="8" xfId="1" applyFont="1" applyBorder="1" applyAlignment="1">
      <alignment horizontal="left"/>
    </xf>
    <xf numFmtId="43" fontId="12" fillId="0" borderId="10" xfId="1" applyFont="1" applyBorder="1" applyAlignment="1">
      <alignment horizontal="left"/>
    </xf>
    <xf numFmtId="43" fontId="6" fillId="5" borderId="10" xfId="3" applyNumberFormat="1" applyFont="1" applyFill="1" applyBorder="1" applyAlignment="1">
      <alignment horizontal="center" vertical="center"/>
    </xf>
    <xf numFmtId="0" fontId="12" fillId="0" borderId="5" xfId="0" applyFont="1" applyBorder="1" applyAlignment="1">
      <alignment wrapText="1"/>
    </xf>
    <xf numFmtId="0" fontId="12" fillId="0" borderId="8" xfId="0" applyFont="1" applyBorder="1" applyAlignment="1">
      <alignment wrapText="1"/>
    </xf>
    <xf numFmtId="0" fontId="12" fillId="0" borderId="10" xfId="0" applyFont="1" applyBorder="1" applyAlignment="1">
      <alignment wrapText="1"/>
    </xf>
    <xf numFmtId="43" fontId="11" fillId="0" borderId="10" xfId="3" applyNumberFormat="1" applyFont="1" applyBorder="1" applyAlignment="1">
      <alignment horizontal="center" vertical="center"/>
    </xf>
    <xf numFmtId="43" fontId="11" fillId="0" borderId="0" xfId="1" applyFont="1" applyAlignment="1">
      <alignment horizontal="center" vertical="center"/>
    </xf>
    <xf numFmtId="0" fontId="6" fillId="5" borderId="1" xfId="3" applyFont="1" applyFill="1" applyBorder="1"/>
    <xf numFmtId="43" fontId="6" fillId="0" borderId="0" xfId="1" applyFont="1" applyFill="1" applyBorder="1" applyAlignment="1">
      <alignment horizontal="right" vertical="center"/>
    </xf>
    <xf numFmtId="0" fontId="11" fillId="0" borderId="6" xfId="3" applyFont="1" applyBorder="1" applyAlignment="1">
      <alignment horizontal="justify" vertical="justify" wrapText="1"/>
    </xf>
    <xf numFmtId="0" fontId="12" fillId="0" borderId="6" xfId="0" applyFont="1" applyBorder="1" applyAlignment="1">
      <alignment vertical="top"/>
    </xf>
    <xf numFmtId="0" fontId="12" fillId="0" borderId="6" xfId="0" applyFont="1" applyBorder="1" applyAlignment="1">
      <alignment wrapText="1"/>
    </xf>
    <xf numFmtId="0" fontId="6" fillId="5" borderId="1" xfId="3" applyFont="1" applyFill="1" applyBorder="1" applyAlignment="1">
      <alignment horizontal="right" vertical="top"/>
    </xf>
    <xf numFmtId="43" fontId="11" fillId="0" borderId="8" xfId="1" applyFont="1" applyBorder="1" applyAlignment="1">
      <alignment horizontal="center" vertical="center"/>
    </xf>
    <xf numFmtId="43" fontId="6" fillId="4" borderId="8" xfId="3" applyNumberFormat="1" applyFont="1" applyFill="1" applyBorder="1" applyAlignment="1">
      <alignment horizontal="center" vertical="center"/>
    </xf>
    <xf numFmtId="43" fontId="6" fillId="4" borderId="8" xfId="1" applyFont="1" applyFill="1" applyBorder="1" applyAlignment="1">
      <alignment horizontal="center" vertical="center"/>
    </xf>
    <xf numFmtId="43" fontId="11" fillId="4" borderId="8" xfId="1" applyFont="1" applyFill="1" applyBorder="1" applyAlignment="1">
      <alignment horizontal="center" vertical="center" wrapText="1"/>
    </xf>
    <xf numFmtId="43" fontId="11" fillId="4" borderId="0" xfId="3" applyNumberFormat="1" applyFont="1" applyFill="1" applyAlignment="1">
      <alignment horizontal="center" vertical="center"/>
    </xf>
    <xf numFmtId="0" fontId="11" fillId="0" borderId="10" xfId="3" applyFont="1" applyBorder="1"/>
    <xf numFmtId="43" fontId="11" fillId="4" borderId="9" xfId="3" applyNumberFormat="1" applyFont="1" applyFill="1" applyBorder="1" applyAlignment="1">
      <alignment horizontal="center" vertical="center"/>
    </xf>
    <xf numFmtId="0" fontId="6" fillId="0" borderId="1" xfId="3" applyFont="1" applyBorder="1" applyAlignment="1">
      <alignment horizontal="right" vertical="top"/>
    </xf>
    <xf numFmtId="43" fontId="6" fillId="4" borderId="5" xfId="1" applyFont="1" applyFill="1" applyBorder="1" applyAlignment="1">
      <alignment horizontal="center" vertical="center"/>
    </xf>
    <xf numFmtId="0" fontId="6" fillId="0" borderId="3" xfId="3" applyFont="1" applyBorder="1"/>
    <xf numFmtId="0" fontId="11" fillId="0" borderId="8" xfId="3" applyFont="1" applyBorder="1" applyAlignment="1">
      <alignment vertical="top"/>
    </xf>
    <xf numFmtId="0" fontId="6" fillId="5" borderId="1" xfId="3" applyFont="1" applyFill="1" applyBorder="1" applyAlignment="1">
      <alignment vertical="top"/>
    </xf>
    <xf numFmtId="43" fontId="28" fillId="4" borderId="1" xfId="1" applyFont="1" applyFill="1" applyBorder="1"/>
    <xf numFmtId="43" fontId="6" fillId="5" borderId="1" xfId="1" applyFont="1" applyFill="1" applyBorder="1" applyAlignment="1">
      <alignment vertical="top"/>
    </xf>
    <xf numFmtId="0" fontId="6" fillId="0" borderId="8" xfId="3" applyFont="1" applyBorder="1"/>
    <xf numFmtId="0" fontId="11" fillId="0" borderId="8" xfId="3" applyFont="1" applyBorder="1"/>
    <xf numFmtId="43" fontId="6" fillId="0" borderId="8" xfId="3" applyNumberFormat="1" applyFont="1" applyBorder="1" applyAlignment="1">
      <alignment horizontal="center" vertical="center"/>
    </xf>
    <xf numFmtId="43" fontId="6" fillId="0" borderId="8" xfId="1" applyFont="1" applyBorder="1" applyAlignment="1">
      <alignment horizontal="center" vertical="center"/>
    </xf>
    <xf numFmtId="0" fontId="6" fillId="0" borderId="18" xfId="3" applyFont="1" applyBorder="1" applyAlignment="1">
      <alignment vertical="top"/>
    </xf>
    <xf numFmtId="43" fontId="6" fillId="0" borderId="19" xfId="3" applyNumberFormat="1" applyFont="1" applyBorder="1" applyAlignment="1">
      <alignment horizontal="center" vertical="center"/>
    </xf>
    <xf numFmtId="43" fontId="6" fillId="0" borderId="19" xfId="1" applyFont="1" applyBorder="1" applyAlignment="1">
      <alignment horizontal="center" vertical="center"/>
    </xf>
    <xf numFmtId="0" fontId="6" fillId="0" borderId="12" xfId="3" applyFont="1" applyBorder="1" applyAlignment="1">
      <alignment vertical="top"/>
    </xf>
    <xf numFmtId="0" fontId="6" fillId="0" borderId="0" xfId="3" applyFont="1" applyAlignment="1">
      <alignment horizontal="left" vertical="top" wrapText="1"/>
    </xf>
    <xf numFmtId="0" fontId="6" fillId="0" borderId="6" xfId="16" applyNumberFormat="1" applyFont="1" applyBorder="1" applyAlignment="1">
      <alignment vertical="top"/>
    </xf>
    <xf numFmtId="43" fontId="11" fillId="0" borderId="5" xfId="17" applyFont="1" applyFill="1" applyBorder="1" applyAlignment="1" applyProtection="1">
      <alignment horizontal="center" vertical="center" wrapText="1"/>
    </xf>
    <xf numFmtId="43" fontId="11" fillId="0" borderId="7" xfId="1" applyFont="1" applyFill="1" applyBorder="1" applyAlignment="1" applyProtection="1">
      <alignment horizontal="center" vertical="center" wrapText="1"/>
    </xf>
    <xf numFmtId="0" fontId="11" fillId="0" borderId="6" xfId="16" applyNumberFormat="1" applyFont="1" applyBorder="1" applyAlignment="1">
      <alignment vertical="top"/>
    </xf>
    <xf numFmtId="43" fontId="11" fillId="4" borderId="8" xfId="17" applyFont="1" applyFill="1" applyBorder="1" applyAlignment="1" applyProtection="1">
      <alignment horizontal="center" vertical="center" wrapText="1"/>
    </xf>
    <xf numFmtId="43" fontId="11" fillId="4" borderId="8" xfId="1" applyFont="1" applyFill="1" applyBorder="1" applyAlignment="1" applyProtection="1">
      <alignment horizontal="center" vertical="center" wrapText="1"/>
    </xf>
    <xf numFmtId="43" fontId="11" fillId="0" borderId="8" xfId="17" applyFont="1" applyFill="1" applyBorder="1" applyAlignment="1" applyProtection="1">
      <alignment horizontal="center" vertical="center" wrapText="1"/>
    </xf>
    <xf numFmtId="43" fontId="11" fillId="0" borderId="8" xfId="1" applyFont="1" applyFill="1" applyBorder="1" applyAlignment="1" applyProtection="1">
      <alignment horizontal="center" vertical="center" wrapText="1"/>
    </xf>
    <xf numFmtId="43" fontId="6" fillId="0" borderId="1" xfId="17" applyFont="1" applyFill="1" applyBorder="1" applyAlignment="1" applyProtection="1">
      <alignment horizontal="center" vertical="center" wrapText="1"/>
    </xf>
    <xf numFmtId="43" fontId="6" fillId="0" borderId="1" xfId="1" applyFont="1" applyFill="1" applyBorder="1" applyAlignment="1" applyProtection="1">
      <alignment horizontal="center" vertical="center" wrapText="1"/>
    </xf>
    <xf numFmtId="43" fontId="11" fillId="0" borderId="5" xfId="1" applyFont="1" applyFill="1" applyBorder="1" applyAlignment="1" applyProtection="1">
      <alignment horizontal="center" vertical="center" wrapText="1"/>
    </xf>
    <xf numFmtId="43" fontId="6" fillId="0" borderId="2" xfId="17" applyFont="1" applyFill="1" applyBorder="1" applyAlignment="1" applyProtection="1">
      <alignment horizontal="center" vertical="center" wrapText="1"/>
    </xf>
    <xf numFmtId="43" fontId="6" fillId="0" borderId="2" xfId="1" applyFont="1" applyFill="1" applyBorder="1" applyAlignment="1" applyProtection="1">
      <alignment horizontal="center" vertical="center" wrapText="1"/>
    </xf>
    <xf numFmtId="0" fontId="6" fillId="5" borderId="1" xfId="16" applyNumberFormat="1" applyFont="1" applyFill="1" applyBorder="1" applyAlignment="1">
      <alignment vertical="top"/>
    </xf>
    <xf numFmtId="43" fontId="6" fillId="5" borderId="1" xfId="17" applyFont="1" applyFill="1" applyBorder="1" applyAlignment="1" applyProtection="1">
      <alignment horizontal="center" vertical="center" wrapText="1"/>
    </xf>
    <xf numFmtId="43" fontId="6" fillId="5" borderId="1" xfId="1" applyFont="1" applyFill="1" applyBorder="1" applyAlignment="1" applyProtection="1">
      <alignment horizontal="center" vertical="center" wrapText="1"/>
    </xf>
    <xf numFmtId="43" fontId="6" fillId="0" borderId="0" xfId="17" applyFont="1" applyFill="1" applyBorder="1" applyAlignment="1" applyProtection="1">
      <alignment horizontal="center" vertical="center" wrapText="1"/>
    </xf>
    <xf numFmtId="43" fontId="6" fillId="0" borderId="0" xfId="1" applyFont="1" applyFill="1" applyBorder="1" applyAlignment="1" applyProtection="1">
      <alignment horizontal="center" vertical="center" wrapText="1"/>
    </xf>
    <xf numFmtId="43" fontId="6" fillId="0" borderId="7" xfId="1" applyFont="1" applyFill="1" applyBorder="1" applyAlignment="1" applyProtection="1">
      <alignment horizontal="center" vertical="center" wrapText="1"/>
    </xf>
    <xf numFmtId="43" fontId="7" fillId="0" borderId="15" xfId="1" applyFont="1" applyBorder="1" applyAlignment="1">
      <alignment horizontal="right" vertical="top"/>
    </xf>
    <xf numFmtId="0" fontId="11" fillId="0" borderId="6" xfId="3" applyFont="1" applyBorder="1" applyAlignment="1">
      <alignment vertical="top" wrapText="1"/>
    </xf>
    <xf numFmtId="0" fontId="11" fillId="0" borderId="6" xfId="3" quotePrefix="1" applyFont="1" applyBorder="1" applyAlignment="1">
      <alignment vertical="top"/>
    </xf>
    <xf numFmtId="43" fontId="11" fillId="0" borderId="0" xfId="3" applyNumberFormat="1" applyFont="1" applyAlignment="1">
      <alignment vertical="center"/>
    </xf>
    <xf numFmtId="43" fontId="7" fillId="0" borderId="7" xfId="17" applyFont="1" applyBorder="1" applyAlignment="1">
      <alignment horizontal="right" vertical="top"/>
    </xf>
    <xf numFmtId="43" fontId="6" fillId="0" borderId="8" xfId="17" applyFont="1" applyFill="1" applyBorder="1" applyAlignment="1">
      <alignment horizontal="center" vertical="center" wrapText="1"/>
    </xf>
    <xf numFmtId="43" fontId="6" fillId="0" borderId="5" xfId="17" applyFont="1" applyFill="1" applyBorder="1" applyAlignment="1">
      <alignment horizontal="center" vertical="center" wrapText="1"/>
    </xf>
    <xf numFmtId="43" fontId="6" fillId="0" borderId="7" xfId="17" applyFont="1" applyFill="1" applyBorder="1" applyAlignment="1">
      <alignment horizontal="center" vertical="center" wrapText="1"/>
    </xf>
    <xf numFmtId="43" fontId="11" fillId="4" borderId="1" xfId="17" applyFont="1" applyFill="1" applyBorder="1" applyAlignment="1">
      <alignment horizontal="center" vertical="center"/>
    </xf>
    <xf numFmtId="0" fontId="2" fillId="0" borderId="6" xfId="0" applyFont="1" applyBorder="1" applyAlignment="1">
      <alignment horizontal="right"/>
    </xf>
    <xf numFmtId="43" fontId="6" fillId="4" borderId="1" xfId="17" applyFont="1" applyFill="1" applyBorder="1" applyAlignment="1">
      <alignment horizontal="center" vertical="center"/>
    </xf>
    <xf numFmtId="43" fontId="12" fillId="4" borderId="1" xfId="17" applyFont="1" applyFill="1" applyBorder="1" applyAlignment="1">
      <alignment horizontal="center" vertical="center"/>
    </xf>
    <xf numFmtId="43" fontId="11" fillId="4" borderId="1" xfId="17" applyFont="1" applyFill="1" applyBorder="1"/>
    <xf numFmtId="43" fontId="11" fillId="4" borderId="1" xfId="3" applyNumberFormat="1" applyFont="1" applyFill="1" applyBorder="1" applyAlignment="1">
      <alignment vertical="center"/>
    </xf>
    <xf numFmtId="43" fontId="12" fillId="4" borderId="1" xfId="17" applyFont="1" applyFill="1" applyBorder="1" applyAlignment="1"/>
    <xf numFmtId="43" fontId="11" fillId="0" borderId="0" xfId="17" applyFont="1" applyBorder="1" applyAlignment="1">
      <alignment horizontal="center" vertical="center"/>
    </xf>
    <xf numFmtId="43" fontId="11" fillId="0" borderId="7" xfId="17" applyFont="1" applyBorder="1" applyAlignment="1">
      <alignment horizontal="center" vertical="center"/>
    </xf>
    <xf numFmtId="43" fontId="7" fillId="0" borderId="15" xfId="17" applyFont="1" applyBorder="1" applyAlignment="1">
      <alignment horizontal="right" vertical="top"/>
    </xf>
    <xf numFmtId="43" fontId="12" fillId="4" borderId="1" xfId="0" applyNumberFormat="1" applyFont="1" applyFill="1" applyBorder="1" applyAlignment="1">
      <alignment vertical="top"/>
    </xf>
    <xf numFmtId="43" fontId="12" fillId="4" borderId="1" xfId="17" applyFont="1" applyFill="1" applyBorder="1" applyAlignment="1">
      <alignment vertical="top"/>
    </xf>
    <xf numFmtId="43" fontId="2" fillId="4" borderId="1" xfId="17" applyFont="1" applyFill="1" applyBorder="1" applyAlignment="1">
      <alignment vertical="top"/>
    </xf>
    <xf numFmtId="0" fontId="2" fillId="0" borderId="6" xfId="0" applyFont="1" applyBorder="1" applyAlignment="1">
      <alignment vertical="center"/>
    </xf>
    <xf numFmtId="43" fontId="6" fillId="0" borderId="16" xfId="3" applyNumberFormat="1" applyFont="1" applyBorder="1" applyAlignment="1">
      <alignment horizontal="center" vertical="center"/>
    </xf>
    <xf numFmtId="43" fontId="6" fillId="0" borderId="16" xfId="17" applyFont="1" applyBorder="1" applyAlignment="1">
      <alignment horizontal="center" vertical="center"/>
    </xf>
    <xf numFmtId="43" fontId="6" fillId="5" borderId="10" xfId="17" applyFont="1" applyFill="1" applyBorder="1" applyAlignment="1">
      <alignment horizontal="center" vertical="center"/>
    </xf>
    <xf numFmtId="43" fontId="11" fillId="0" borderId="8" xfId="17" applyFont="1" applyBorder="1" applyAlignment="1">
      <alignment horizontal="center" vertical="center"/>
    </xf>
    <xf numFmtId="0" fontId="6" fillId="0" borderId="3" xfId="3" applyFont="1" applyBorder="1" applyAlignment="1">
      <alignment vertical="top"/>
    </xf>
    <xf numFmtId="43" fontId="11" fillId="0" borderId="5" xfId="3" applyNumberFormat="1" applyFont="1" applyBorder="1" applyAlignment="1">
      <alignment horizontal="center" vertical="center"/>
    </xf>
    <xf numFmtId="43" fontId="11" fillId="0" borderId="5" xfId="17" applyFont="1" applyBorder="1" applyAlignment="1">
      <alignment horizontal="center" vertical="center"/>
    </xf>
    <xf numFmtId="0" fontId="11" fillId="0" borderId="12" xfId="3" applyFont="1" applyBorder="1"/>
    <xf numFmtId="43" fontId="11" fillId="0" borderId="10" xfId="17" applyFont="1" applyBorder="1" applyAlignment="1">
      <alignment horizontal="center" vertical="center"/>
    </xf>
    <xf numFmtId="43" fontId="8" fillId="2" borderId="1" xfId="17" applyFont="1" applyFill="1" applyBorder="1" applyAlignment="1">
      <alignment horizontal="center" vertical="center" wrapText="1"/>
    </xf>
    <xf numFmtId="172" fontId="2" fillId="0" borderId="5" xfId="18" applyNumberFormat="1" applyFont="1" applyBorder="1" applyAlignment="1">
      <alignment horizontal="left" vertical="top"/>
    </xf>
    <xf numFmtId="0" fontId="12" fillId="0" borderId="5" xfId="18" applyFont="1" applyBorder="1" applyAlignment="1">
      <alignment vertical="top"/>
    </xf>
    <xf numFmtId="172" fontId="12" fillId="0" borderId="8" xfId="18" applyNumberFormat="1" applyFont="1" applyBorder="1" applyAlignment="1">
      <alignment horizontal="left" vertical="top" wrapText="1"/>
    </xf>
    <xf numFmtId="43" fontId="12" fillId="4" borderId="1" xfId="18" applyNumberFormat="1" applyFont="1" applyFill="1" applyBorder="1" applyAlignment="1">
      <alignment vertical="top"/>
    </xf>
    <xf numFmtId="165" fontId="12" fillId="4" borderId="1" xfId="17" applyNumberFormat="1" applyFont="1" applyFill="1" applyBorder="1" applyAlignment="1">
      <alignment vertical="top"/>
    </xf>
    <xf numFmtId="0" fontId="12" fillId="0" borderId="8" xfId="18" applyFont="1" applyBorder="1" applyAlignment="1">
      <alignment horizontal="left" vertical="top" wrapText="1"/>
    </xf>
    <xf numFmtId="0" fontId="12" fillId="0" borderId="12" xfId="18" applyFont="1" applyBorder="1" applyAlignment="1">
      <alignment horizontal="left" vertical="top" wrapText="1"/>
    </xf>
    <xf numFmtId="43" fontId="12" fillId="4" borderId="1" xfId="17" applyFont="1" applyFill="1" applyBorder="1" applyAlignment="1">
      <alignment horizontal="left" vertical="top" wrapText="1"/>
    </xf>
    <xf numFmtId="43" fontId="11" fillId="0" borderId="15" xfId="3" applyNumberFormat="1" applyFont="1" applyBorder="1" applyAlignment="1">
      <alignment horizontal="center" vertical="center"/>
    </xf>
    <xf numFmtId="43" fontId="11" fillId="0" borderId="15" xfId="17" applyFont="1" applyBorder="1" applyAlignment="1">
      <alignment horizontal="center" vertical="center"/>
    </xf>
    <xf numFmtId="43" fontId="11" fillId="0" borderId="9" xfId="17" applyFont="1" applyBorder="1" applyAlignment="1">
      <alignment horizontal="center" vertical="center"/>
    </xf>
    <xf numFmtId="43" fontId="13" fillId="0" borderId="0" xfId="17" applyFont="1" applyFill="1" applyBorder="1" applyAlignment="1">
      <alignment horizontal="left" vertical="center"/>
    </xf>
    <xf numFmtId="0" fontId="14" fillId="0" borderId="0" xfId="3" applyFont="1"/>
    <xf numFmtId="0" fontId="30" fillId="0" borderId="15" xfId="0" applyFont="1" applyBorder="1"/>
    <xf numFmtId="0" fontId="13" fillId="0" borderId="3" xfId="0" applyFont="1" applyBorder="1" applyAlignment="1">
      <alignment horizontal="center" vertical="center"/>
    </xf>
    <xf numFmtId="0" fontId="13" fillId="0" borderId="1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left" vertical="center"/>
    </xf>
    <xf numFmtId="0" fontId="13" fillId="0" borderId="0" xfId="0" applyFont="1" applyAlignment="1">
      <alignment horizontal="left" vertical="center"/>
    </xf>
    <xf numFmtId="0" fontId="13" fillId="0" borderId="7" xfId="0" applyFont="1" applyBorder="1" applyAlignment="1">
      <alignment horizontal="left" vertical="center"/>
    </xf>
    <xf numFmtId="0" fontId="30" fillId="0" borderId="6" xfId="0" applyFont="1" applyBorder="1"/>
    <xf numFmtId="0" fontId="30" fillId="0" borderId="0" xfId="0" applyFont="1"/>
    <xf numFmtId="0" fontId="30" fillId="0" borderId="7" xfId="0" applyFont="1" applyBorder="1"/>
    <xf numFmtId="0" fontId="13" fillId="0" borderId="6" xfId="0" applyFont="1" applyBorder="1" applyAlignment="1">
      <alignment horizontal="left" vertical="top"/>
    </xf>
    <xf numFmtId="0" fontId="13" fillId="0" borderId="0" xfId="0" applyFont="1" applyAlignment="1">
      <alignment horizontal="left" vertical="top"/>
    </xf>
    <xf numFmtId="0" fontId="13" fillId="0" borderId="7" xfId="0" applyFont="1" applyBorder="1" applyAlignment="1">
      <alignment horizontal="left" vertical="top"/>
    </xf>
    <xf numFmtId="0" fontId="17" fillId="0" borderId="6" xfId="0" applyFont="1" applyBorder="1" applyAlignment="1">
      <alignment horizontal="left" vertical="top" wrapText="1"/>
    </xf>
    <xf numFmtId="0" fontId="17" fillId="0" borderId="0" xfId="0" applyFont="1" applyAlignment="1">
      <alignment horizontal="left" vertical="top" wrapText="1"/>
    </xf>
    <xf numFmtId="0" fontId="17" fillId="0" borderId="7" xfId="0" applyFont="1" applyBorder="1" applyAlignment="1">
      <alignment horizontal="left" vertical="top" wrapText="1"/>
    </xf>
    <xf numFmtId="0" fontId="17" fillId="0" borderId="6" xfId="0" applyFont="1" applyBorder="1" applyAlignment="1">
      <alignment horizontal="left" vertical="top"/>
    </xf>
    <xf numFmtId="0" fontId="17" fillId="0" borderId="0" xfId="0" applyFont="1" applyAlignment="1">
      <alignment horizontal="left" vertical="top"/>
    </xf>
    <xf numFmtId="0" fontId="17" fillId="0" borderId="7" xfId="0" applyFont="1" applyBorder="1" applyAlignment="1">
      <alignment horizontal="left" vertical="top"/>
    </xf>
    <xf numFmtId="0" fontId="30" fillId="0" borderId="12" xfId="0" applyFont="1" applyBorder="1"/>
    <xf numFmtId="0" fontId="30" fillId="0" borderId="9" xfId="0" applyFont="1" applyBorder="1"/>
    <xf numFmtId="43" fontId="2" fillId="0" borderId="0" xfId="17" applyFont="1" applyFill="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12" fillId="0" borderId="6" xfId="0" applyFont="1" applyBorder="1"/>
    <xf numFmtId="0" fontId="2" fillId="0" borderId="0" xfId="0" applyFont="1" applyAlignment="1">
      <alignment horizontal="left" vertical="center" wrapText="1"/>
    </xf>
    <xf numFmtId="0" fontId="2" fillId="0" borderId="7" xfId="0" applyFont="1" applyBorder="1" applyAlignment="1">
      <alignment horizontal="left" vertical="center" wrapText="1"/>
    </xf>
    <xf numFmtId="43" fontId="2" fillId="0" borderId="0" xfId="17" applyFont="1" applyBorder="1" applyAlignment="1">
      <alignment vertical="center" wrapText="1"/>
    </xf>
    <xf numFmtId="0" fontId="2" fillId="0" borderId="7" xfId="0" applyFont="1" applyBorder="1" applyAlignment="1">
      <alignment vertical="center" wrapText="1"/>
    </xf>
    <xf numFmtId="0" fontId="2" fillId="0" borderId="6" xfId="0" applyFont="1" applyBorder="1" applyAlignment="1">
      <alignment horizontal="center" vertical="top"/>
    </xf>
    <xf numFmtId="0" fontId="2" fillId="0" borderId="0" xfId="0" applyFont="1" applyAlignment="1">
      <alignment vertical="top"/>
    </xf>
    <xf numFmtId="43" fontId="2" fillId="0" borderId="0" xfId="17" applyFont="1" applyBorder="1" applyAlignment="1">
      <alignment vertical="top"/>
    </xf>
    <xf numFmtId="43" fontId="12" fillId="0" borderId="0" xfId="17" applyFont="1" applyBorder="1" applyAlignment="1">
      <alignment vertical="top"/>
    </xf>
    <xf numFmtId="43" fontId="7" fillId="0" borderId="0" xfId="17" applyFont="1" applyBorder="1" applyAlignment="1">
      <alignment horizontal="right" vertical="top"/>
    </xf>
    <xf numFmtId="0" fontId="8" fillId="2" borderId="1" xfId="0" applyFont="1" applyFill="1" applyBorder="1" applyAlignment="1">
      <alignment horizontal="center" vertical="center"/>
    </xf>
    <xf numFmtId="14" fontId="2" fillId="0" borderId="7" xfId="0" applyNumberFormat="1" applyFont="1" applyBorder="1" applyAlignment="1">
      <alignment horizontal="center" vertical="center" wrapText="1"/>
    </xf>
    <xf numFmtId="0" fontId="2" fillId="4" borderId="5" xfId="0" applyFont="1" applyFill="1" applyBorder="1" applyAlignment="1">
      <alignment horizontal="left" vertical="top"/>
    </xf>
    <xf numFmtId="43" fontId="2" fillId="4" borderId="5" xfId="17" applyFont="1" applyFill="1" applyBorder="1" applyAlignment="1">
      <alignment horizontal="left" vertical="top"/>
    </xf>
    <xf numFmtId="43" fontId="2" fillId="0" borderId="5" xfId="17" applyFont="1" applyBorder="1" applyAlignment="1">
      <alignment vertical="center"/>
    </xf>
    <xf numFmtId="0" fontId="2" fillId="0" borderId="7" xfId="0" applyFont="1" applyBorder="1" applyAlignment="1">
      <alignment vertical="center"/>
    </xf>
    <xf numFmtId="0" fontId="12" fillId="0" borderId="8" xfId="0" applyFont="1" applyBorder="1" applyAlignment="1">
      <alignment horizontal="left" vertical="top"/>
    </xf>
    <xf numFmtId="43" fontId="12" fillId="4" borderId="0" xfId="17" applyFont="1" applyFill="1"/>
    <xf numFmtId="43" fontId="12" fillId="4" borderId="8" xfId="17" applyFont="1" applyFill="1" applyBorder="1" applyAlignment="1">
      <alignment horizontal="left" vertical="top"/>
    </xf>
    <xf numFmtId="43" fontId="12" fillId="4" borderId="8" xfId="17" applyFont="1" applyFill="1" applyBorder="1" applyAlignment="1">
      <alignment vertical="center"/>
    </xf>
    <xf numFmtId="2" fontId="12" fillId="0" borderId="7" xfId="0" applyNumberFormat="1" applyFont="1" applyBorder="1" applyAlignment="1">
      <alignment vertical="center"/>
    </xf>
    <xf numFmtId="43" fontId="12" fillId="0" borderId="7" xfId="0" applyNumberFormat="1" applyFont="1" applyBorder="1" applyAlignment="1">
      <alignment vertical="center"/>
    </xf>
    <xf numFmtId="43" fontId="12" fillId="0" borderId="7" xfId="17" applyFont="1" applyFill="1" applyBorder="1" applyAlignment="1">
      <alignment vertical="center"/>
    </xf>
    <xf numFmtId="43" fontId="12" fillId="0" borderId="1" xfId="17" applyFont="1" applyFill="1" applyBorder="1" applyAlignment="1">
      <alignment vertical="center"/>
    </xf>
    <xf numFmtId="0" fontId="2" fillId="0" borderId="8" xfId="0" applyFont="1" applyBorder="1" applyAlignment="1">
      <alignment horizontal="left" vertical="top"/>
    </xf>
    <xf numFmtId="43" fontId="2" fillId="4" borderId="8" xfId="17" applyFont="1" applyFill="1" applyBorder="1" applyAlignment="1">
      <alignment horizontal="left" vertical="top"/>
    </xf>
    <xf numFmtId="43" fontId="2" fillId="4" borderId="8" xfId="17" applyFont="1" applyFill="1" applyBorder="1" applyAlignment="1">
      <alignment vertical="center"/>
    </xf>
    <xf numFmtId="0" fontId="12" fillId="0" borderId="8" xfId="0" applyFont="1" applyBorder="1" applyAlignment="1">
      <alignment horizontal="left" vertical="top" wrapText="1"/>
    </xf>
    <xf numFmtId="43" fontId="12" fillId="4" borderId="1" xfId="17" applyFont="1" applyFill="1" applyBorder="1" applyAlignment="1">
      <alignment vertical="center"/>
    </xf>
    <xf numFmtId="0" fontId="2" fillId="0" borderId="8" xfId="0" applyFont="1" applyBorder="1" applyAlignment="1">
      <alignment horizontal="left" vertical="top" wrapText="1"/>
    </xf>
    <xf numFmtId="0" fontId="31" fillId="0" borderId="8" xfId="0" applyFont="1" applyBorder="1"/>
    <xf numFmtId="43" fontId="12" fillId="4" borderId="7" xfId="17" applyFont="1" applyFill="1" applyBorder="1" applyAlignment="1">
      <alignment vertical="center"/>
    </xf>
    <xf numFmtId="43" fontId="12" fillId="0" borderId="8" xfId="17" applyFont="1" applyBorder="1" applyAlignment="1">
      <alignment horizontal="left" vertical="top"/>
    </xf>
    <xf numFmtId="0" fontId="2" fillId="0" borderId="16" xfId="0" applyFont="1" applyBorder="1"/>
    <xf numFmtId="43" fontId="2" fillId="0" borderId="16" xfId="17" applyFont="1" applyBorder="1" applyAlignment="1"/>
    <xf numFmtId="43" fontId="2" fillId="0" borderId="7" xfId="0" applyNumberFormat="1" applyFont="1" applyBorder="1"/>
    <xf numFmtId="43" fontId="2" fillId="0" borderId="0" xfId="17" applyFont="1" applyBorder="1"/>
    <xf numFmtId="0" fontId="12" fillId="0" borderId="0" xfId="0" applyFont="1"/>
    <xf numFmtId="43" fontId="12" fillId="0" borderId="0" xfId="17" applyFont="1" applyBorder="1"/>
    <xf numFmtId="43" fontId="6" fillId="0" borderId="0" xfId="17" applyFont="1" applyBorder="1" applyAlignment="1">
      <alignment horizontal="right"/>
    </xf>
    <xf numFmtId="43" fontId="6" fillId="0" borderId="7" xfId="0" applyNumberFormat="1" applyFont="1" applyBorder="1" applyAlignment="1">
      <alignment horizontal="right"/>
    </xf>
    <xf numFmtId="0" fontId="12" fillId="0" borderId="7" xfId="0" applyFont="1" applyBorder="1"/>
    <xf numFmtId="14" fontId="8" fillId="2" borderId="1" xfId="0" applyNumberFormat="1" applyFont="1" applyFill="1" applyBorder="1" applyAlignment="1">
      <alignment horizontal="center" vertical="center" wrapText="1"/>
    </xf>
    <xf numFmtId="0" fontId="2" fillId="0" borderId="8" xfId="0" applyFont="1" applyBorder="1"/>
    <xf numFmtId="43" fontId="2" fillId="4" borderId="1" xfId="17" applyFont="1" applyFill="1" applyBorder="1"/>
    <xf numFmtId="0" fontId="2" fillId="0" borderId="7" xfId="0" applyFont="1" applyBorder="1"/>
    <xf numFmtId="0" fontId="12" fillId="0" borderId="8" xfId="0" applyFont="1" applyBorder="1"/>
    <xf numFmtId="43" fontId="12" fillId="4" borderId="1" xfId="17" applyFont="1" applyFill="1" applyBorder="1"/>
    <xf numFmtId="43" fontId="12" fillId="0" borderId="7" xfId="17" applyFont="1" applyBorder="1"/>
    <xf numFmtId="0" fontId="12" fillId="0" borderId="10" xfId="0" applyFont="1" applyBorder="1"/>
    <xf numFmtId="172" fontId="6" fillId="0" borderId="0" xfId="18" applyNumberFormat="1" applyFont="1" applyAlignment="1">
      <alignment horizontal="left"/>
    </xf>
    <xf numFmtId="43" fontId="6" fillId="0" borderId="0" xfId="17" applyFont="1" applyBorder="1" applyAlignment="1">
      <alignment horizontal="left"/>
    </xf>
    <xf numFmtId="43" fontId="11" fillId="0" borderId="0" xfId="17" applyFont="1" applyBorder="1" applyAlignment="1">
      <alignment vertical="top"/>
    </xf>
    <xf numFmtId="43" fontId="4" fillId="0" borderId="0" xfId="17" applyFont="1" applyBorder="1" applyAlignment="1">
      <alignment vertical="top"/>
    </xf>
    <xf numFmtId="0" fontId="11" fillId="0" borderId="0" xfId="18" applyFont="1" applyAlignment="1">
      <alignment horizontal="left" vertical="top" wrapText="1"/>
    </xf>
    <xf numFmtId="0" fontId="11" fillId="0" borderId="7" xfId="18" applyFont="1" applyBorder="1" applyAlignment="1">
      <alignment horizontal="left" vertical="top" wrapText="1"/>
    </xf>
    <xf numFmtId="0" fontId="11" fillId="0" borderId="0" xfId="18" applyFont="1" applyAlignment="1">
      <alignment vertical="top"/>
    </xf>
    <xf numFmtId="0" fontId="8" fillId="2" borderId="1" xfId="19" applyFont="1" applyFill="1" applyBorder="1" applyAlignment="1">
      <alignment vertical="top" wrapText="1"/>
    </xf>
    <xf numFmtId="43" fontId="8" fillId="2" borderId="1" xfId="17" applyFont="1" applyFill="1" applyBorder="1" applyAlignment="1">
      <alignment horizontal="center" vertical="top" wrapText="1"/>
    </xf>
    <xf numFmtId="43" fontId="8" fillId="2" borderId="1" xfId="17" applyFont="1" applyFill="1" applyBorder="1" applyAlignment="1">
      <alignment horizontal="center" vertical="top"/>
    </xf>
    <xf numFmtId="0" fontId="2" fillId="0" borderId="1" xfId="0" applyFont="1" applyBorder="1" applyAlignment="1">
      <alignment vertical="center"/>
    </xf>
    <xf numFmtId="43" fontId="11" fillId="4" borderId="1" xfId="17" applyFont="1" applyFill="1" applyBorder="1" applyAlignment="1">
      <alignment vertical="top" wrapText="1"/>
    </xf>
    <xf numFmtId="43" fontId="11" fillId="4" borderId="1" xfId="17" applyFont="1" applyFill="1" applyBorder="1" applyAlignment="1">
      <alignment vertical="top"/>
    </xf>
    <xf numFmtId="43" fontId="11" fillId="0" borderId="1" xfId="17" applyFont="1" applyFill="1" applyBorder="1" applyAlignment="1">
      <alignment vertical="top"/>
    </xf>
    <xf numFmtId="0" fontId="12" fillId="0" borderId="1" xfId="0" applyFont="1" applyBorder="1"/>
    <xf numFmtId="43" fontId="6" fillId="0" borderId="1" xfId="17" applyFont="1" applyFill="1" applyBorder="1" applyAlignment="1">
      <alignment vertical="top"/>
    </xf>
    <xf numFmtId="0" fontId="12" fillId="0" borderId="1" xfId="0" applyFont="1" applyBorder="1" applyAlignment="1">
      <alignment vertical="center"/>
    </xf>
    <xf numFmtId="43" fontId="12" fillId="0" borderId="6" xfId="17" applyFont="1" applyBorder="1"/>
    <xf numFmtId="43" fontId="11" fillId="0" borderId="0" xfId="17" applyFont="1" applyFill="1" applyBorder="1" applyAlignment="1">
      <alignment vertical="top"/>
    </xf>
    <xf numFmtId="0" fontId="11" fillId="0" borderId="0" xfId="19" applyFont="1" applyAlignment="1">
      <alignment horizontal="left" vertical="top" wrapText="1" indent="2"/>
    </xf>
    <xf numFmtId="43" fontId="11" fillId="0" borderId="0" xfId="17" applyFont="1" applyBorder="1" applyAlignment="1">
      <alignment horizontal="left" vertical="top" wrapText="1" indent="2"/>
    </xf>
    <xf numFmtId="43" fontId="11" fillId="0" borderId="0" xfId="17" applyFont="1" applyFill="1" applyBorder="1" applyAlignment="1">
      <alignment vertical="top" wrapText="1"/>
    </xf>
    <xf numFmtId="0" fontId="12" fillId="0" borderId="3" xfId="0" applyFont="1" applyBorder="1"/>
    <xf numFmtId="0" fontId="12" fillId="0" borderId="13" xfId="0" applyFont="1" applyBorder="1"/>
    <xf numFmtId="43" fontId="12" fillId="0" borderId="13" xfId="17" applyFont="1" applyBorder="1"/>
    <xf numFmtId="0" fontId="12" fillId="0" borderId="4" xfId="0" applyFont="1" applyBorder="1"/>
    <xf numFmtId="0" fontId="2" fillId="0" borderId="0" xfId="20" applyFont="1"/>
    <xf numFmtId="0" fontId="12" fillId="0" borderId="7" xfId="20" applyFont="1" applyBorder="1"/>
    <xf numFmtId="0" fontId="12" fillId="0" borderId="0" xfId="20" applyFont="1"/>
    <xf numFmtId="0" fontId="2" fillId="0" borderId="6" xfId="20" applyFont="1" applyBorder="1" applyAlignment="1">
      <alignment horizontal="center" vertical="top"/>
    </xf>
    <xf numFmtId="0" fontId="2" fillId="0" borderId="0" xfId="20" applyFont="1" applyAlignment="1">
      <alignment vertical="top"/>
    </xf>
    <xf numFmtId="0" fontId="12" fillId="0" borderId="7" xfId="20" applyFont="1" applyBorder="1" applyAlignment="1">
      <alignment vertical="top"/>
    </xf>
    <xf numFmtId="0" fontId="12" fillId="0" borderId="0" xfId="20" applyFont="1" applyAlignment="1">
      <alignment horizontal="left" vertical="top" wrapText="1"/>
    </xf>
    <xf numFmtId="0" fontId="12" fillId="0" borderId="7" xfId="20" applyFont="1" applyBorder="1" applyAlignment="1">
      <alignment horizontal="left" vertical="top" wrapText="1"/>
    </xf>
    <xf numFmtId="0" fontId="12" fillId="0" borderId="0" xfId="20" applyFont="1" applyAlignment="1">
      <alignment horizontal="left" vertical="top" wrapText="1"/>
    </xf>
    <xf numFmtId="43" fontId="12" fillId="0" borderId="0" xfId="17" applyFont="1" applyBorder="1" applyAlignment="1">
      <alignment horizontal="left" vertical="top" wrapText="1"/>
    </xf>
    <xf numFmtId="0" fontId="12" fillId="0" borderId="7" xfId="20" applyFont="1" applyBorder="1" applyAlignment="1">
      <alignment horizontal="left" vertical="top" wrapText="1"/>
    </xf>
    <xf numFmtId="0" fontId="12" fillId="0" borderId="6" xfId="20" applyFont="1" applyBorder="1" applyAlignment="1">
      <alignment horizontal="center" vertical="top"/>
    </xf>
    <xf numFmtId="0" fontId="2" fillId="0" borderId="12" xfId="20" applyFont="1" applyBorder="1" applyAlignment="1">
      <alignment horizontal="center" vertical="top"/>
    </xf>
    <xf numFmtId="0" fontId="12" fillId="0" borderId="15" xfId="20" applyFont="1" applyBorder="1" applyAlignment="1">
      <alignment horizontal="left" vertical="top" wrapText="1"/>
    </xf>
    <xf numFmtId="43" fontId="12" fillId="0" borderId="15" xfId="17" applyFont="1" applyBorder="1" applyAlignment="1">
      <alignment horizontal="left" vertical="top" wrapText="1"/>
    </xf>
    <xf numFmtId="0" fontId="12" fillId="0" borderId="9" xfId="20" applyFont="1" applyBorder="1" applyAlignment="1">
      <alignment horizontal="left" vertical="top" wrapText="1"/>
    </xf>
    <xf numFmtId="0" fontId="2" fillId="0" borderId="3" xfId="0" applyFont="1" applyBorder="1" applyAlignment="1">
      <alignment horizontal="center" vertical="top"/>
    </xf>
    <xf numFmtId="0" fontId="2" fillId="0" borderId="13" xfId="20" applyFont="1" applyBorder="1"/>
    <xf numFmtId="43" fontId="2" fillId="0" borderId="13" xfId="17" applyFont="1" applyBorder="1"/>
    <xf numFmtId="43" fontId="12" fillId="0" borderId="13" xfId="17" applyFont="1" applyBorder="1" applyAlignment="1">
      <alignment horizontal="left" vertical="top" wrapText="1"/>
    </xf>
    <xf numFmtId="0" fontId="12" fillId="0" borderId="4" xfId="20" applyFont="1" applyBorder="1" applyAlignment="1">
      <alignment horizontal="left" vertical="top" wrapText="1"/>
    </xf>
    <xf numFmtId="0" fontId="2" fillId="0" borderId="0" xfId="0" applyFont="1" applyAlignment="1">
      <alignment horizontal="justify" vertical="center"/>
    </xf>
    <xf numFmtId="43" fontId="2" fillId="0" borderId="0" xfId="17" applyFont="1" applyBorder="1" applyAlignment="1">
      <alignment horizontal="justify" vertical="center"/>
    </xf>
    <xf numFmtId="0" fontId="8" fillId="2" borderId="1" xfId="0" applyFont="1" applyFill="1" applyBorder="1" applyAlignment="1">
      <alignment horizontal="center" vertical="center" wrapText="1"/>
    </xf>
    <xf numFmtId="43" fontId="8" fillId="2" borderId="2" xfId="17" applyFont="1" applyFill="1" applyBorder="1" applyAlignment="1">
      <alignment horizontal="center" vertical="center" wrapText="1"/>
    </xf>
    <xf numFmtId="43" fontId="8" fillId="2" borderId="14" xfId="17" applyFont="1" applyFill="1" applyBorder="1" applyAlignment="1">
      <alignment horizontal="center" vertical="center" wrapText="1"/>
    </xf>
    <xf numFmtId="43" fontId="8" fillId="2" borderId="11" xfId="17" applyFont="1" applyFill="1" applyBorder="1" applyAlignment="1">
      <alignment horizontal="center" vertical="center" wrapText="1"/>
    </xf>
    <xf numFmtId="14" fontId="8" fillId="2" borderId="1" xfId="17" applyNumberFormat="1" applyFont="1" applyFill="1" applyBorder="1" applyAlignment="1">
      <alignment horizontal="center" vertical="center" wrapText="1"/>
    </xf>
    <xf numFmtId="0" fontId="32" fillId="0" borderId="1" xfId="0" applyFont="1" applyBorder="1" applyAlignment="1">
      <alignment horizontal="justify" vertical="center" wrapText="1"/>
    </xf>
    <xf numFmtId="43" fontId="2" fillId="0" borderId="1" xfId="17" applyFont="1" applyBorder="1" applyAlignment="1">
      <alignment horizontal="justify" vertical="center" wrapText="1"/>
    </xf>
    <xf numFmtId="43" fontId="2" fillId="0" borderId="7" xfId="17" applyFont="1" applyBorder="1" applyAlignment="1">
      <alignment horizontal="justify" vertical="center" wrapText="1"/>
    </xf>
    <xf numFmtId="0" fontId="26" fillId="0" borderId="1" xfId="0" applyFont="1" applyBorder="1" applyAlignment="1">
      <alignment horizontal="justify" vertical="center" wrapText="1"/>
    </xf>
    <xf numFmtId="43" fontId="26" fillId="0" borderId="1" xfId="17" applyFont="1" applyBorder="1" applyAlignment="1">
      <alignment horizontal="justify" vertical="center" wrapText="1"/>
    </xf>
    <xf numFmtId="43" fontId="26" fillId="0" borderId="7" xfId="17" applyFont="1" applyBorder="1" applyAlignment="1">
      <alignment horizontal="right" vertical="center" wrapText="1"/>
    </xf>
    <xf numFmtId="0" fontId="8" fillId="2" borderId="1" xfId="3" applyFont="1" applyFill="1" applyBorder="1" applyAlignment="1">
      <alignment horizontal="center" vertical="center"/>
    </xf>
    <xf numFmtId="43" fontId="8" fillId="2" borderId="14" xfId="17" applyFont="1" applyFill="1" applyBorder="1" applyAlignment="1">
      <alignment horizontal="center" vertical="center"/>
    </xf>
    <xf numFmtId="43" fontId="8" fillId="2" borderId="11" xfId="17" applyFont="1" applyFill="1" applyBorder="1" applyAlignment="1">
      <alignment horizontal="center" vertical="center"/>
    </xf>
    <xf numFmtId="14" fontId="8" fillId="2" borderId="1" xfId="17" applyNumberFormat="1" applyFont="1" applyFill="1" applyBorder="1" applyAlignment="1">
      <alignment horizontal="center" vertical="center"/>
    </xf>
    <xf numFmtId="43" fontId="8" fillId="2" borderId="1" xfId="17" applyFont="1" applyFill="1" applyBorder="1" applyAlignment="1">
      <alignment horizontal="center" vertical="center"/>
    </xf>
    <xf numFmtId="164" fontId="2" fillId="0" borderId="1" xfId="21" applyFont="1" applyFill="1" applyBorder="1" applyAlignment="1">
      <alignment horizontal="left"/>
    </xf>
    <xf numFmtId="43" fontId="2" fillId="4" borderId="11" xfId="17" applyFont="1" applyFill="1" applyBorder="1" applyAlignment="1">
      <alignment horizontal="left"/>
    </xf>
    <xf numFmtId="164" fontId="12" fillId="0" borderId="1" xfId="21" applyFont="1" applyFill="1" applyBorder="1" applyAlignment="1">
      <alignment horizontal="left"/>
    </xf>
    <xf numFmtId="43" fontId="12" fillId="4" borderId="11" xfId="17" applyFont="1" applyFill="1" applyBorder="1" applyAlignment="1">
      <alignment horizontal="left"/>
    </xf>
    <xf numFmtId="43" fontId="12" fillId="4" borderId="1" xfId="17" applyFont="1" applyFill="1" applyBorder="1" applyAlignment="1">
      <alignment horizontal="left"/>
    </xf>
    <xf numFmtId="43" fontId="2" fillId="0" borderId="11" xfId="17" applyFont="1" applyFill="1" applyBorder="1" applyAlignment="1">
      <alignment horizontal="left"/>
    </xf>
    <xf numFmtId="43" fontId="2" fillId="0" borderId="1" xfId="17" applyFont="1" applyFill="1" applyBorder="1" applyAlignment="1">
      <alignment horizontal="left"/>
    </xf>
    <xf numFmtId="43" fontId="12" fillId="0" borderId="11" xfId="17" applyFont="1" applyFill="1" applyBorder="1" applyAlignment="1">
      <alignment horizontal="left"/>
    </xf>
    <xf numFmtId="43" fontId="12" fillId="0" borderId="1" xfId="17" applyFont="1" applyFill="1" applyBorder="1" applyAlignment="1">
      <alignment horizontal="left"/>
    </xf>
    <xf numFmtId="43" fontId="12" fillId="0" borderId="1" xfId="17" applyFont="1" applyFill="1" applyBorder="1"/>
    <xf numFmtId="0" fontId="2" fillId="0" borderId="0" xfId="20" applyFont="1" applyAlignment="1">
      <alignment horizontal="left" vertical="top" wrapText="1"/>
    </xf>
    <xf numFmtId="0" fontId="2" fillId="0" borderId="7" xfId="20" applyFont="1" applyBorder="1" applyAlignment="1">
      <alignment horizontal="left" vertical="top" wrapText="1"/>
    </xf>
    <xf numFmtId="0" fontId="6" fillId="0" borderId="0" xfId="18" applyFont="1" applyAlignment="1">
      <alignment horizontal="left" vertical="top"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43" fontId="6" fillId="0" borderId="5" xfId="17" applyFont="1" applyBorder="1" applyAlignment="1">
      <alignment horizontal="center" vertical="center"/>
    </xf>
    <xf numFmtId="43" fontId="6" fillId="0" borderId="4" xfId="17" applyFont="1" applyBorder="1" applyAlignment="1">
      <alignment horizontal="center"/>
    </xf>
    <xf numFmtId="43" fontId="6" fillId="0" borderId="5" xfId="17" applyFont="1" applyBorder="1" applyAlignment="1">
      <alignment horizont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43" fontId="6" fillId="0" borderId="10" xfId="17" applyFont="1" applyBorder="1"/>
    <xf numFmtId="43" fontId="6" fillId="0" borderId="9" xfId="17" applyFont="1" applyBorder="1" applyAlignment="1">
      <alignment horizontal="center"/>
    </xf>
    <xf numFmtId="43" fontId="6" fillId="0" borderId="10" xfId="17" applyFont="1" applyBorder="1" applyAlignment="1">
      <alignment horizontal="center"/>
    </xf>
    <xf numFmtId="0" fontId="33" fillId="0" borderId="6" xfId="0" applyFont="1" applyBorder="1"/>
    <xf numFmtId="43" fontId="12" fillId="0" borderId="5" xfId="17" applyFont="1" applyBorder="1"/>
    <xf numFmtId="43" fontId="12" fillId="0" borderId="7" xfId="17" applyFont="1" applyBorder="1" applyAlignment="1">
      <alignment horizontal="center"/>
    </xf>
    <xf numFmtId="43" fontId="12" fillId="0" borderId="8" xfId="17" applyFont="1" applyBorder="1" applyAlignment="1">
      <alignment horizontal="center"/>
    </xf>
    <xf numFmtId="0" fontId="2" fillId="0" borderId="6" xfId="0" applyFont="1" applyBorder="1"/>
    <xf numFmtId="43" fontId="12" fillId="0" borderId="8" xfId="17" applyFont="1" applyFill="1" applyBorder="1" applyAlignment="1"/>
    <xf numFmtId="43" fontId="12" fillId="0" borderId="7" xfId="17" applyFont="1" applyFill="1" applyBorder="1" applyAlignment="1">
      <alignment horizontal="center"/>
    </xf>
    <xf numFmtId="43" fontId="12" fillId="0" borderId="8" xfId="17" applyFont="1" applyFill="1" applyBorder="1" applyAlignment="1">
      <alignment horizontal="center"/>
    </xf>
    <xf numFmtId="43" fontId="12" fillId="0" borderId="16" xfId="17" applyFont="1" applyBorder="1" applyAlignment="1">
      <alignment horizontal="center"/>
    </xf>
    <xf numFmtId="0" fontId="33" fillId="0" borderId="12" xfId="0" applyFont="1" applyBorder="1"/>
    <xf numFmtId="0" fontId="12" fillId="0" borderId="15" xfId="0" applyFont="1" applyBorder="1"/>
    <xf numFmtId="43" fontId="12" fillId="0" borderId="12" xfId="17" applyFont="1" applyBorder="1"/>
    <xf numFmtId="43" fontId="12" fillId="0" borderId="9" xfId="17" applyFont="1" applyBorder="1" applyAlignment="1">
      <alignment horizontal="center"/>
    </xf>
    <xf numFmtId="43" fontId="12" fillId="0" borderId="10" xfId="17" applyFont="1" applyBorder="1" applyAlignment="1">
      <alignment horizontal="center"/>
    </xf>
    <xf numFmtId="43" fontId="12" fillId="0" borderId="8" xfId="17" applyFont="1" applyBorder="1"/>
    <xf numFmtId="0" fontId="12" fillId="0" borderId="12" xfId="0" applyFont="1" applyBorder="1"/>
    <xf numFmtId="0" fontId="33" fillId="0" borderId="15" xfId="0" applyFont="1" applyBorder="1" applyAlignment="1">
      <alignment wrapText="1"/>
    </xf>
    <xf numFmtId="0" fontId="33" fillId="0" borderId="0" xfId="0" applyFont="1" applyAlignment="1">
      <alignment wrapText="1"/>
    </xf>
    <xf numFmtId="43" fontId="12" fillId="0" borderId="5" xfId="17" applyFont="1" applyBorder="1" applyAlignment="1">
      <alignment horizontal="center"/>
    </xf>
    <xf numFmtId="43" fontId="12" fillId="0" borderId="16" xfId="17" applyFont="1" applyFill="1" applyBorder="1" applyAlignment="1">
      <alignment horizontal="center"/>
    </xf>
    <xf numFmtId="0" fontId="12" fillId="0" borderId="0" xfId="0" applyFont="1" applyAlignment="1">
      <alignment wrapText="1"/>
    </xf>
    <xf numFmtId="43" fontId="12" fillId="0" borderId="10" xfId="17" applyFont="1" applyFill="1" applyBorder="1" applyAlignment="1"/>
    <xf numFmtId="43" fontId="12" fillId="0" borderId="10" xfId="17" applyFont="1" applyFill="1" applyBorder="1" applyAlignment="1">
      <alignment horizontal="center"/>
    </xf>
    <xf numFmtId="43" fontId="12" fillId="0" borderId="20" xfId="17" applyFont="1" applyFill="1" applyBorder="1" applyAlignment="1"/>
    <xf numFmtId="43" fontId="12" fillId="0" borderId="7" xfId="0" applyNumberFormat="1" applyFont="1" applyBorder="1"/>
    <xf numFmtId="0" fontId="2" fillId="0" borderId="15" xfId="0" applyFont="1" applyBorder="1"/>
    <xf numFmtId="43" fontId="12" fillId="0" borderId="21" xfId="17" applyFont="1" applyFill="1" applyBorder="1" applyAlignment="1">
      <alignment horizontal="center"/>
    </xf>
    <xf numFmtId="43" fontId="12" fillId="0" borderId="9" xfId="17" applyFont="1" applyFill="1" applyBorder="1" applyAlignment="1">
      <alignment horizontal="center"/>
    </xf>
    <xf numFmtId="43" fontId="12" fillId="0" borderId="5" xfId="17" applyFont="1" applyFill="1" applyBorder="1" applyAlignment="1">
      <alignment horizontal="center"/>
    </xf>
    <xf numFmtId="43" fontId="12" fillId="0" borderId="6" xfId="17" applyFont="1" applyFill="1" applyBorder="1" applyAlignment="1"/>
    <xf numFmtId="0" fontId="2" fillId="0" borderId="6" xfId="0" applyFont="1" applyBorder="1" applyAlignment="1">
      <alignment horizontal="left" wrapText="1"/>
    </xf>
    <xf numFmtId="0" fontId="2" fillId="0" borderId="7" xfId="0" applyFont="1" applyBorder="1" applyAlignment="1">
      <alignment horizontal="left" wrapText="1"/>
    </xf>
    <xf numFmtId="43" fontId="2" fillId="0" borderId="16" xfId="17" applyFont="1" applyFill="1" applyBorder="1" applyAlignment="1">
      <alignment horizontal="center"/>
    </xf>
    <xf numFmtId="0" fontId="2" fillId="0" borderId="13" xfId="0" applyFont="1" applyBorder="1"/>
    <xf numFmtId="43" fontId="12" fillId="0" borderId="4" xfId="17" applyFont="1" applyFill="1" applyBorder="1" applyAlignment="1">
      <alignment horizontal="center"/>
    </xf>
    <xf numFmtId="10" fontId="12" fillId="0" borderId="8" xfId="22" applyNumberFormat="1" applyFont="1" applyFill="1" applyBorder="1" applyAlignment="1">
      <alignment horizontal="center" vertical="center"/>
    </xf>
    <xf numFmtId="10" fontId="12" fillId="0" borderId="8" xfId="22" applyNumberFormat="1" applyFont="1" applyFill="1" applyBorder="1" applyAlignment="1">
      <alignment horizontal="center"/>
    </xf>
    <xf numFmtId="10" fontId="11" fillId="0" borderId="8" xfId="22" applyNumberFormat="1" applyFont="1" applyFill="1" applyBorder="1" applyAlignment="1">
      <alignment horizontal="center"/>
    </xf>
    <xf numFmtId="9" fontId="12" fillId="0" borderId="8" xfId="22" applyFont="1" applyFill="1" applyBorder="1" applyAlignment="1"/>
    <xf numFmtId="9" fontId="12" fillId="0" borderId="8" xfId="22" applyFont="1" applyFill="1" applyBorder="1" applyAlignment="1">
      <alignment horizontal="center"/>
    </xf>
    <xf numFmtId="43" fontId="12" fillId="0" borderId="8" xfId="17" applyFont="1" applyFill="1" applyBorder="1" applyAlignment="1">
      <alignment horizontal="center" vertical="center"/>
    </xf>
    <xf numFmtId="43" fontId="12" fillId="0" borderId="8" xfId="17" applyFont="1" applyFill="1" applyBorder="1"/>
    <xf numFmtId="0" fontId="12" fillId="0" borderId="0" xfId="0" applyFont="1" applyAlignment="1">
      <alignment horizontal="left" vertical="center"/>
    </xf>
    <xf numFmtId="43" fontId="12" fillId="0" borderId="8" xfId="17" applyFont="1" applyFill="1" applyBorder="1" applyAlignment="1">
      <alignment horizontal="center" wrapText="1"/>
    </xf>
    <xf numFmtId="0" fontId="12" fillId="0" borderId="15" xfId="0" applyFont="1" applyBorder="1" applyAlignment="1">
      <alignment wrapText="1"/>
    </xf>
    <xf numFmtId="43" fontId="12" fillId="0" borderId="10" xfId="17" applyFont="1" applyBorder="1"/>
    <xf numFmtId="0" fontId="12" fillId="0" borderId="9" xfId="0" applyFont="1" applyBorder="1"/>
    <xf numFmtId="43" fontId="13" fillId="0" borderId="0" xfId="17" applyFont="1" applyFill="1" applyBorder="1" applyAlignment="1">
      <alignment horizontal="left" vertical="center"/>
    </xf>
    <xf numFmtId="0" fontId="13" fillId="0" borderId="0" xfId="0" applyFont="1" applyAlignment="1">
      <alignment vertical="center" wrapText="1"/>
    </xf>
    <xf numFmtId="0" fontId="13" fillId="0" borderId="3"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3" fillId="0" borderId="7" xfId="0" applyFont="1" applyBorder="1" applyAlignment="1">
      <alignment horizontal="center" vertical="center" wrapText="1"/>
    </xf>
    <xf numFmtId="0" fontId="17" fillId="0" borderId="6" xfId="0" applyFont="1" applyBorder="1"/>
    <xf numFmtId="0" fontId="13" fillId="0" borderId="0" xfId="0" applyFont="1"/>
    <xf numFmtId="0" fontId="15" fillId="0" borderId="7" xfId="2" applyFont="1" applyBorder="1" applyAlignment="1">
      <alignment horizontal="right" vertical="top"/>
    </xf>
    <xf numFmtId="0" fontId="17" fillId="0" borderId="8" xfId="0" applyFont="1" applyBorder="1"/>
    <xf numFmtId="0" fontId="18" fillId="2" borderId="2" xfId="3" applyFont="1" applyFill="1" applyBorder="1" applyAlignment="1">
      <alignment vertical="center"/>
    </xf>
    <xf numFmtId="0" fontId="18" fillId="2" borderId="11" xfId="3" applyFont="1" applyFill="1" applyBorder="1" applyAlignment="1">
      <alignment vertical="center"/>
    </xf>
    <xf numFmtId="14" fontId="18" fillId="2" borderId="1" xfId="3" applyNumberFormat="1" applyFont="1" applyFill="1" applyBorder="1" applyAlignment="1">
      <alignment horizontal="center" vertical="center"/>
    </xf>
    <xf numFmtId="14" fontId="14" fillId="0" borderId="7" xfId="3" applyNumberFormat="1" applyFont="1" applyBorder="1" applyAlignment="1">
      <alignment horizontal="center" vertical="center" wrapText="1"/>
    </xf>
    <xf numFmtId="0" fontId="23" fillId="0" borderId="2" xfId="0" applyFont="1" applyBorder="1" applyAlignment="1">
      <alignment horizontal="left"/>
    </xf>
    <xf numFmtId="0" fontId="23" fillId="0" borderId="11" xfId="0" applyFont="1" applyBorder="1" applyAlignment="1">
      <alignment horizontal="left"/>
    </xf>
    <xf numFmtId="0" fontId="23" fillId="0" borderId="1" xfId="0" applyFont="1" applyBorder="1" applyAlignment="1">
      <alignment horizontal="left"/>
    </xf>
    <xf numFmtId="0" fontId="23" fillId="0" borderId="7" xfId="0" applyFont="1" applyBorder="1"/>
    <xf numFmtId="43" fontId="21" fillId="0" borderId="11" xfId="17" applyFont="1" applyBorder="1" applyAlignment="1">
      <alignment horizontal="right"/>
    </xf>
    <xf numFmtId="43" fontId="23" fillId="0" borderId="1" xfId="17" applyFont="1" applyBorder="1" applyAlignment="1">
      <alignment horizontal="left"/>
    </xf>
    <xf numFmtId="43" fontId="23" fillId="0" borderId="7" xfId="17" applyFont="1" applyFill="1" applyBorder="1" applyAlignment="1">
      <alignment horizontal="left"/>
    </xf>
    <xf numFmtId="43" fontId="23" fillId="0" borderId="11" xfId="17" applyFont="1" applyBorder="1" applyAlignment="1">
      <alignment horizontal="right"/>
    </xf>
    <xf numFmtId="0" fontId="21" fillId="0" borderId="2" xfId="0" applyFont="1" applyBorder="1" applyAlignment="1">
      <alignment horizontal="left" wrapText="1"/>
    </xf>
    <xf numFmtId="43" fontId="23" fillId="0" borderId="1" xfId="17" applyFont="1" applyFill="1" applyBorder="1"/>
    <xf numFmtId="43" fontId="23" fillId="0" borderId="7" xfId="17" applyFont="1" applyFill="1" applyBorder="1"/>
    <xf numFmtId="10" fontId="23" fillId="0" borderId="1" xfId="22" applyNumberFormat="1" applyFont="1" applyFill="1" applyBorder="1"/>
    <xf numFmtId="10" fontId="23" fillId="0" borderId="7" xfId="22" applyNumberFormat="1" applyFont="1" applyFill="1" applyBorder="1"/>
    <xf numFmtId="0" fontId="21" fillId="0" borderId="1" xfId="0" applyFont="1" applyBorder="1" applyAlignment="1">
      <alignment horizontal="left" wrapText="1"/>
    </xf>
    <xf numFmtId="165" fontId="23" fillId="0" borderId="1" xfId="21" applyNumberFormat="1" applyFont="1" applyFill="1" applyBorder="1"/>
    <xf numFmtId="165" fontId="23" fillId="0" borderId="7" xfId="21" applyNumberFormat="1" applyFont="1" applyFill="1" applyBorder="1" applyAlignment="1">
      <alignment horizontal="right"/>
    </xf>
    <xf numFmtId="0" fontId="21" fillId="0" borderId="2" xfId="0" applyFont="1" applyBorder="1" applyAlignment="1">
      <alignment horizontal="left"/>
    </xf>
    <xf numFmtId="165" fontId="23" fillId="0" borderId="1" xfId="21" applyNumberFormat="1" applyFont="1" applyFill="1" applyBorder="1" applyAlignment="1">
      <alignment horizontal="left"/>
    </xf>
    <xf numFmtId="165" fontId="23" fillId="0" borderId="7" xfId="21" applyNumberFormat="1" applyFont="1" applyFill="1" applyBorder="1"/>
    <xf numFmtId="43" fontId="21" fillId="0" borderId="4" xfId="17" applyFont="1" applyBorder="1" applyAlignment="1">
      <alignment horizontal="right"/>
    </xf>
    <xf numFmtId="0" fontId="26" fillId="0" borderId="2" xfId="0" applyFont="1" applyBorder="1" applyAlignment="1">
      <alignment horizontal="left"/>
    </xf>
    <xf numFmtId="165" fontId="23" fillId="0" borderId="11" xfId="21" applyNumberFormat="1" applyFont="1" applyFill="1" applyBorder="1"/>
    <xf numFmtId="43" fontId="21" fillId="0" borderId="9" xfId="17" applyFont="1" applyBorder="1" applyAlignment="1">
      <alignment horizontal="right"/>
    </xf>
    <xf numFmtId="165" fontId="17" fillId="0" borderId="1" xfId="21" applyNumberFormat="1" applyFont="1" applyFill="1" applyBorder="1" applyAlignment="1">
      <alignment wrapText="1"/>
    </xf>
    <xf numFmtId="165" fontId="17" fillId="0" borderId="7" xfId="21" applyNumberFormat="1" applyFont="1" applyFill="1" applyBorder="1" applyAlignment="1">
      <alignment wrapText="1"/>
    </xf>
    <xf numFmtId="0" fontId="23" fillId="0" borderId="0" xfId="0" applyFont="1" applyAlignment="1">
      <alignment horizontal="left"/>
    </xf>
    <xf numFmtId="0" fontId="17" fillId="0" borderId="0" xfId="0" applyFont="1"/>
    <xf numFmtId="0" fontId="32" fillId="0" borderId="2" xfId="0" applyFont="1" applyBorder="1" applyAlignment="1">
      <alignment horizontal="left"/>
    </xf>
    <xf numFmtId="164" fontId="17" fillId="0" borderId="1" xfId="21" applyFont="1" applyFill="1" applyBorder="1" applyAlignment="1">
      <alignment horizontal="right" wrapText="1"/>
    </xf>
    <xf numFmtId="164" fontId="17" fillId="0" borderId="7" xfId="21" applyFont="1" applyFill="1" applyBorder="1" applyAlignment="1">
      <alignment horizontal="right" wrapText="1"/>
    </xf>
    <xf numFmtId="0" fontId="21" fillId="0" borderId="1" xfId="0" applyFont="1" applyBorder="1" applyAlignment="1">
      <alignment horizontal="left"/>
    </xf>
    <xf numFmtId="43" fontId="21" fillId="0" borderId="11" xfId="17" applyFont="1" applyBorder="1" applyAlignment="1">
      <alignment horizontal="right" wrapText="1"/>
    </xf>
    <xf numFmtId="164" fontId="23" fillId="0" borderId="1" xfId="21" applyFont="1" applyFill="1" applyBorder="1" applyAlignment="1">
      <alignment horizontal="left"/>
    </xf>
    <xf numFmtId="164" fontId="23" fillId="0" borderId="7" xfId="21" applyFont="1" applyFill="1" applyBorder="1" applyAlignment="1">
      <alignment horizontal="left"/>
    </xf>
    <xf numFmtId="0" fontId="32" fillId="0" borderId="2" xfId="0" applyFont="1" applyBorder="1" applyAlignment="1">
      <alignment horizontal="left" wrapText="1"/>
    </xf>
    <xf numFmtId="0" fontId="21" fillId="0" borderId="6" xfId="0" applyFont="1" applyBorder="1" applyAlignment="1">
      <alignment horizontal="left" wrapText="1"/>
    </xf>
    <xf numFmtId="0" fontId="21" fillId="0" borderId="0" xfId="0" applyFont="1" applyAlignment="1">
      <alignment horizontal="left" wrapText="1"/>
    </xf>
    <xf numFmtId="164" fontId="23" fillId="0" borderId="0" xfId="21" applyFont="1" applyFill="1" applyBorder="1" applyAlignment="1">
      <alignment horizontal="left"/>
    </xf>
    <xf numFmtId="0" fontId="13" fillId="0" borderId="6" xfId="0" applyFont="1" applyBorder="1"/>
    <xf numFmtId="0" fontId="17" fillId="0" borderId="7" xfId="0" applyFont="1" applyBorder="1"/>
    <xf numFmtId="0" fontId="17" fillId="0" borderId="6" xfId="0" applyFont="1" applyBorder="1" applyAlignment="1">
      <alignment horizontal="left"/>
    </xf>
    <xf numFmtId="0" fontId="17" fillId="0" borderId="0" xfId="0" applyFont="1" applyAlignment="1">
      <alignment horizontal="left"/>
    </xf>
    <xf numFmtId="0" fontId="17" fillId="0" borderId="7" xfId="0" applyFont="1" applyBorder="1" applyAlignment="1">
      <alignment horizontal="left"/>
    </xf>
    <xf numFmtId="0" fontId="17" fillId="0" borderId="10" xfId="0" applyFont="1" applyBorder="1"/>
    <xf numFmtId="0" fontId="17" fillId="0" borderId="12" xfId="0" applyFont="1" applyBorder="1" applyAlignment="1">
      <alignment horizontal="left"/>
    </xf>
    <xf numFmtId="0" fontId="17" fillId="0" borderId="15" xfId="0" applyFont="1" applyBorder="1" applyAlignment="1">
      <alignment horizontal="left"/>
    </xf>
    <xf numFmtId="0" fontId="17" fillId="0" borderId="9" xfId="0" applyFont="1" applyBorder="1" applyAlignment="1">
      <alignment horizontal="left"/>
    </xf>
    <xf numFmtId="0" fontId="13" fillId="0" borderId="0" xfId="0" applyFont="1" applyAlignment="1">
      <alignment horizontal="center" vertical="center" wrapText="1"/>
    </xf>
    <xf numFmtId="0" fontId="13" fillId="0" borderId="3"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7"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1" xfId="0" applyFont="1" applyFill="1" applyBorder="1" applyAlignment="1">
      <alignment horizontal="center" vertical="center" wrapText="1"/>
    </xf>
    <xf numFmtId="43" fontId="18" fillId="2" borderId="10" xfId="0" applyNumberFormat="1" applyFont="1" applyFill="1" applyBorder="1" applyAlignment="1">
      <alignment horizontal="center" vertical="center" wrapText="1"/>
    </xf>
    <xf numFmtId="0" fontId="14" fillId="0" borderId="7" xfId="0" applyFont="1" applyBorder="1" applyAlignment="1">
      <alignment horizontal="center" vertical="center" wrapText="1"/>
    </xf>
    <xf numFmtId="0" fontId="19" fillId="0" borderId="1" xfId="0" applyFont="1" applyBorder="1" applyAlignment="1">
      <alignment horizontal="center" vertical="top"/>
    </xf>
    <xf numFmtId="0" fontId="19" fillId="0" borderId="2" xfId="0" applyFont="1" applyBorder="1" applyAlignment="1">
      <alignment vertical="top" wrapText="1"/>
    </xf>
    <xf numFmtId="0" fontId="19" fillId="0" borderId="11" xfId="0" applyFont="1" applyBorder="1" applyAlignment="1">
      <alignment vertical="top" wrapText="1"/>
    </xf>
    <xf numFmtId="43" fontId="19" fillId="0" borderId="11" xfId="17" applyFont="1" applyFill="1" applyBorder="1"/>
    <xf numFmtId="43" fontId="19" fillId="0" borderId="7" xfId="17" applyFont="1" applyFill="1" applyBorder="1"/>
    <xf numFmtId="10" fontId="19" fillId="0" borderId="11" xfId="22" applyNumberFormat="1" applyFont="1" applyFill="1" applyBorder="1"/>
    <xf numFmtId="10" fontId="19" fillId="0" borderId="7" xfId="22" applyNumberFormat="1" applyFont="1" applyFill="1" applyBorder="1"/>
    <xf numFmtId="0" fontId="19" fillId="0" borderId="8" xfId="0" applyFont="1" applyBorder="1" applyAlignment="1">
      <alignment horizontal="center" vertical="top"/>
    </xf>
    <xf numFmtId="0" fontId="19" fillId="0" borderId="6" xfId="0" applyFont="1" applyBorder="1" applyAlignment="1">
      <alignment vertical="top" wrapText="1"/>
    </xf>
    <xf numFmtId="0" fontId="19" fillId="0" borderId="0" xfId="0" applyFont="1" applyAlignment="1">
      <alignment vertical="top" wrapText="1"/>
    </xf>
    <xf numFmtId="10" fontId="19" fillId="0" borderId="0" xfId="22" applyNumberFormat="1" applyFont="1" applyFill="1" applyBorder="1"/>
    <xf numFmtId="0" fontId="18" fillId="2" borderId="1" xfId="0" applyFont="1" applyFill="1" applyBorder="1" applyAlignment="1">
      <alignment horizontal="center" vertical="center" wrapText="1"/>
    </xf>
    <xf numFmtId="0" fontId="19" fillId="0" borderId="1" xfId="0" applyFont="1" applyBorder="1" applyAlignment="1">
      <alignment vertical="top" wrapText="1"/>
    </xf>
    <xf numFmtId="10" fontId="19" fillId="0" borderId="1" xfId="22" applyNumberFormat="1" applyFont="1" applyFill="1" applyBorder="1"/>
    <xf numFmtId="0" fontId="17" fillId="0" borderId="1" xfId="0" applyFont="1" applyBorder="1"/>
    <xf numFmtId="0" fontId="13" fillId="0" borderId="8" xfId="0" applyFont="1" applyBorder="1"/>
    <xf numFmtId="0" fontId="2" fillId="0" borderId="0" xfId="0" applyFont="1" applyAlignment="1">
      <alignment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center" vertical="center"/>
    </xf>
    <xf numFmtId="173" fontId="2" fillId="0" borderId="0" xfId="0" applyNumberFormat="1" applyFont="1"/>
    <xf numFmtId="0" fontId="34" fillId="0" borderId="7" xfId="0" applyFont="1" applyBorder="1" applyAlignment="1">
      <alignment horizontal="center"/>
    </xf>
    <xf numFmtId="0" fontId="8" fillId="2" borderId="5" xfId="3" applyFont="1" applyFill="1" applyBorder="1" applyAlignment="1">
      <alignment horizontal="center" vertical="center"/>
    </xf>
    <xf numFmtId="0" fontId="8" fillId="2" borderId="1" xfId="3" applyFont="1" applyFill="1" applyBorder="1" applyAlignment="1">
      <alignment horizontal="center" vertical="center"/>
    </xf>
    <xf numFmtId="0" fontId="8" fillId="2" borderId="10" xfId="3" applyFont="1" applyFill="1" applyBorder="1" applyAlignment="1">
      <alignment horizontal="center" vertical="center"/>
    </xf>
    <xf numFmtId="14" fontId="8" fillId="2" borderId="1" xfId="3" applyNumberFormat="1" applyFont="1" applyFill="1" applyBorder="1" applyAlignment="1">
      <alignment horizontal="center" vertical="center"/>
    </xf>
    <xf numFmtId="0" fontId="32" fillId="0" borderId="1" xfId="0" applyFont="1" applyBorder="1"/>
    <xf numFmtId="0" fontId="32" fillId="0" borderId="1" xfId="0" applyFont="1" applyBorder="1" applyAlignment="1">
      <alignment vertical="top" wrapText="1"/>
    </xf>
    <xf numFmtId="0" fontId="26" fillId="0" borderId="1" xfId="0" applyFont="1" applyBorder="1"/>
    <xf numFmtId="43" fontId="26" fillId="0" borderId="1" xfId="17" applyFont="1" applyFill="1" applyBorder="1" applyAlignment="1"/>
    <xf numFmtId="165" fontId="26" fillId="0" borderId="1" xfId="23" applyNumberFormat="1" applyFont="1" applyFill="1" applyBorder="1" applyAlignment="1">
      <alignment horizontal="right" wrapText="1"/>
    </xf>
    <xf numFmtId="43" fontId="32" fillId="0" borderId="1" xfId="17" applyFont="1" applyFill="1" applyBorder="1" applyAlignment="1"/>
    <xf numFmtId="43" fontId="32" fillId="0" borderId="1" xfId="17" applyFont="1" applyFill="1" applyBorder="1" applyAlignment="1">
      <alignment horizontal="right" wrapText="1"/>
    </xf>
    <xf numFmtId="165" fontId="32" fillId="0" borderId="1" xfId="23" applyNumberFormat="1" applyFont="1" applyFill="1" applyBorder="1" applyAlignment="1">
      <alignment horizontal="right" wrapText="1"/>
    </xf>
    <xf numFmtId="0" fontId="26" fillId="0" borderId="1" xfId="0" applyFont="1" applyBorder="1" applyAlignment="1">
      <alignment wrapText="1"/>
    </xf>
    <xf numFmtId="0" fontId="34" fillId="0" borderId="1" xfId="0" applyFont="1" applyBorder="1"/>
    <xf numFmtId="43" fontId="34" fillId="0" borderId="1" xfId="17" applyFont="1" applyFill="1" applyBorder="1" applyAlignment="1"/>
    <xf numFmtId="165" fontId="34" fillId="0" borderId="1" xfId="23" applyNumberFormat="1" applyFont="1" applyFill="1" applyBorder="1" applyAlignment="1">
      <alignment horizontal="right" wrapText="1"/>
    </xf>
    <xf numFmtId="0" fontId="34" fillId="0" borderId="5" xfId="0" applyFont="1" applyBorder="1" applyAlignment="1">
      <alignment horizontal="justify"/>
    </xf>
    <xf numFmtId="43" fontId="34" fillId="0" borderId="5" xfId="17" applyFont="1" applyFill="1" applyBorder="1" applyAlignment="1"/>
    <xf numFmtId="0" fontId="26" fillId="0" borderId="3" xfId="0" applyFont="1" applyBorder="1"/>
    <xf numFmtId="0" fontId="26" fillId="0" borderId="3" xfId="0" applyFont="1" applyBorder="1" applyAlignment="1">
      <alignment horizontal="left" wrapText="1"/>
    </xf>
    <xf numFmtId="0" fontId="26" fillId="0" borderId="13" xfId="0" applyFont="1" applyBorder="1" applyAlignment="1">
      <alignment horizontal="left" wrapText="1"/>
    </xf>
    <xf numFmtId="0" fontId="26" fillId="0" borderId="4" xfId="0" applyFont="1" applyBorder="1" applyAlignment="1">
      <alignment horizontal="left" wrapText="1"/>
    </xf>
    <xf numFmtId="0" fontId="12" fillId="0" borderId="12" xfId="0" applyFont="1" applyBorder="1" applyAlignment="1">
      <alignment horizontal="left" wrapText="1"/>
    </xf>
    <xf numFmtId="0" fontId="12" fillId="0" borderId="15" xfId="0" applyFont="1" applyBorder="1" applyAlignment="1">
      <alignment horizontal="left" wrapText="1"/>
    </xf>
    <xf numFmtId="0" fontId="12" fillId="0" borderId="9" xfId="0" applyFont="1" applyBorder="1" applyAlignment="1">
      <alignment horizontal="left" wrapText="1"/>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12" xfId="0" applyFont="1" applyBorder="1" applyAlignment="1">
      <alignment vertical="center"/>
    </xf>
    <xf numFmtId="0" fontId="6" fillId="0" borderId="15" xfId="0" applyFont="1" applyBorder="1" applyAlignment="1">
      <alignment vertical="center"/>
    </xf>
    <xf numFmtId="0" fontId="7" fillId="0" borderId="9" xfId="2" applyFont="1" applyBorder="1" applyAlignment="1">
      <alignment horizontal="right" vertical="top"/>
    </xf>
    <xf numFmtId="14" fontId="8" fillId="2" borderId="3" xfId="3" applyNumberFormat="1" applyFont="1" applyFill="1" applyBorder="1" applyAlignment="1">
      <alignment horizontal="center" vertical="center"/>
    </xf>
    <xf numFmtId="14" fontId="8" fillId="2" borderId="13" xfId="3" applyNumberFormat="1" applyFont="1" applyFill="1" applyBorder="1" applyAlignment="1">
      <alignment horizontal="center" vertical="center"/>
    </xf>
    <xf numFmtId="14" fontId="8" fillId="2" borderId="4" xfId="3" applyNumberFormat="1" applyFont="1" applyFill="1" applyBorder="1" applyAlignment="1">
      <alignment horizontal="center" vertical="center"/>
    </xf>
    <xf numFmtId="0" fontId="6" fillId="0" borderId="1" xfId="0" applyFont="1" applyBorder="1" applyAlignment="1">
      <alignment horizontal="left" vertical="center"/>
    </xf>
    <xf numFmtId="43" fontId="6" fillId="4" borderId="1" xfId="17" applyFont="1" applyFill="1" applyBorder="1" applyAlignment="1">
      <alignment horizontal="left" vertical="center"/>
    </xf>
    <xf numFmtId="0" fontId="11" fillId="0" borderId="1" xfId="0" applyFont="1" applyBorder="1" applyAlignment="1">
      <alignment horizontal="left" vertical="center"/>
    </xf>
    <xf numFmtId="10" fontId="11" fillId="4" borderId="1" xfId="22" applyNumberFormat="1" applyFont="1" applyFill="1" applyBorder="1" applyAlignment="1">
      <alignment vertical="center"/>
    </xf>
    <xf numFmtId="0" fontId="6" fillId="4" borderId="1" xfId="0" applyFont="1" applyFill="1" applyBorder="1" applyAlignment="1">
      <alignment horizontal="left" vertical="center"/>
    </xf>
    <xf numFmtId="164" fontId="6" fillId="4" borderId="1" xfId="21" applyFont="1" applyFill="1" applyBorder="1" applyAlignment="1">
      <alignment horizontal="left" vertical="center"/>
    </xf>
    <xf numFmtId="43" fontId="11" fillId="4" borderId="1" xfId="17" applyFont="1" applyFill="1" applyBorder="1" applyAlignment="1">
      <alignment horizontal="left" vertical="center"/>
    </xf>
    <xf numFmtId="164" fontId="11" fillId="4" borderId="1" xfId="21" applyFont="1" applyFill="1" applyBorder="1" applyAlignment="1">
      <alignment horizontal="left" vertical="center"/>
    </xf>
    <xf numFmtId="43" fontId="11" fillId="0" borderId="1" xfId="17" applyFont="1" applyFill="1" applyBorder="1" applyAlignment="1">
      <alignment horizontal="left" vertical="center"/>
    </xf>
    <xf numFmtId="43" fontId="11" fillId="0" borderId="1" xfId="0" applyNumberFormat="1" applyFont="1" applyBorder="1" applyAlignment="1">
      <alignment horizontal="left" vertical="center"/>
    </xf>
    <xf numFmtId="164" fontId="11" fillId="0" borderId="1" xfId="21" applyFont="1" applyFill="1" applyBorder="1" applyAlignment="1">
      <alignment horizontal="left" vertical="center"/>
    </xf>
    <xf numFmtId="43" fontId="6" fillId="0" borderId="1" xfId="17" applyFont="1" applyFill="1" applyBorder="1" applyAlignment="1">
      <alignment vertical="center"/>
    </xf>
    <xf numFmtId="43" fontId="11" fillId="4" borderId="1" xfId="17" applyFont="1" applyFill="1" applyBorder="1" applyAlignment="1">
      <alignment vertical="center"/>
    </xf>
    <xf numFmtId="0" fontId="11" fillId="0" borderId="1" xfId="0" applyFont="1" applyBorder="1" applyAlignment="1">
      <alignment horizontal="left" vertical="center" wrapText="1"/>
    </xf>
    <xf numFmtId="43" fontId="6" fillId="4" borderId="1" xfId="17" applyFont="1" applyFill="1" applyBorder="1" applyAlignment="1">
      <alignment vertical="center"/>
    </xf>
    <xf numFmtId="43" fontId="11" fillId="4" borderId="1" xfId="17" applyFont="1" applyFill="1" applyBorder="1" applyAlignment="1">
      <alignment horizontal="right" vertical="center"/>
    </xf>
    <xf numFmtId="43" fontId="11" fillId="4" borderId="1" xfId="24" applyNumberFormat="1" applyFont="1" applyFill="1" applyBorder="1" applyAlignment="1">
      <alignment vertical="center"/>
    </xf>
    <xf numFmtId="0" fontId="11" fillId="0" borderId="1" xfId="0" applyFont="1" applyBorder="1" applyAlignment="1">
      <alignment vertical="center"/>
    </xf>
    <xf numFmtId="0" fontId="6" fillId="0" borderId="1" xfId="0" applyFont="1" applyBorder="1" applyAlignment="1">
      <alignment horizontal="center" vertical="center"/>
    </xf>
    <xf numFmtId="0" fontId="12" fillId="0" borderId="15" xfId="0" applyFont="1" applyBorder="1" applyAlignment="1">
      <alignment horizontal="center"/>
    </xf>
    <xf numFmtId="0" fontId="12" fillId="0" borderId="3" xfId="0" applyFont="1" applyBorder="1" applyAlignment="1">
      <alignment horizontal="center"/>
    </xf>
    <xf numFmtId="43" fontId="12" fillId="0" borderId="4" xfId="17" applyFont="1" applyBorder="1"/>
    <xf numFmtId="0" fontId="12" fillId="0" borderId="6" xfId="0" applyFont="1" applyBorder="1" applyAlignment="1">
      <alignment horizontal="center"/>
    </xf>
    <xf numFmtId="43" fontId="4" fillId="0" borderId="7" xfId="17" applyFont="1" applyBorder="1" applyAlignment="1">
      <alignment vertical="top"/>
    </xf>
    <xf numFmtId="0" fontId="2" fillId="0" borderId="6" xfId="0" applyFont="1" applyBorder="1" applyAlignment="1">
      <alignment horizontal="center"/>
    </xf>
    <xf numFmtId="0" fontId="8" fillId="2" borderId="1" xfId="0" applyFont="1" applyFill="1" applyBorder="1" applyAlignment="1">
      <alignment horizontal="center" wrapText="1"/>
    </xf>
    <xf numFmtId="0" fontId="8" fillId="2" borderId="2" xfId="0" applyFont="1" applyFill="1" applyBorder="1" applyAlignment="1">
      <alignment horizontal="left" vertical="center"/>
    </xf>
    <xf numFmtId="0" fontId="8" fillId="2" borderId="11" xfId="0" applyFont="1" applyFill="1" applyBorder="1" applyAlignment="1">
      <alignment horizontal="left" vertical="center"/>
    </xf>
    <xf numFmtId="43" fontId="8" fillId="2" borderId="3" xfId="17" applyFont="1" applyFill="1" applyBorder="1" applyAlignment="1">
      <alignment horizontal="center" vertical="center"/>
    </xf>
    <xf numFmtId="43" fontId="8" fillId="2" borderId="4" xfId="17" applyFont="1" applyFill="1" applyBorder="1" applyAlignment="1">
      <alignment horizontal="center" vertical="center"/>
    </xf>
    <xf numFmtId="0" fontId="12" fillId="0" borderId="3" xfId="0" applyFont="1" applyBorder="1" applyAlignment="1">
      <alignment vertical="top"/>
    </xf>
    <xf numFmtId="43" fontId="12" fillId="0" borderId="13" xfId="17" applyFont="1" applyBorder="1" applyAlignment="1">
      <alignment horizontal="left" vertical="center" indent="1"/>
    </xf>
    <xf numFmtId="43" fontId="12" fillId="0" borderId="3" xfId="17" applyFont="1" applyBorder="1" applyAlignment="1">
      <alignment horizontal="center" vertical="center" wrapText="1"/>
    </xf>
    <xf numFmtId="43" fontId="12" fillId="0" borderId="4" xfId="17" applyFont="1" applyBorder="1" applyAlignment="1">
      <alignment horizontal="center" vertical="center" wrapText="1"/>
    </xf>
    <xf numFmtId="43" fontId="12" fillId="0" borderId="0" xfId="17" applyFont="1" applyBorder="1" applyAlignment="1">
      <alignment horizontal="left" vertical="center" indent="1"/>
    </xf>
    <xf numFmtId="43" fontId="12" fillId="0" borderId="6" xfId="17" applyFont="1" applyBorder="1" applyAlignment="1">
      <alignment horizontal="center" vertical="center" wrapText="1"/>
    </xf>
    <xf numFmtId="43" fontId="12" fillId="0" borderId="7" xfId="17" applyFont="1" applyBorder="1" applyAlignment="1">
      <alignment horizontal="center" vertical="center" wrapText="1"/>
    </xf>
    <xf numFmtId="43" fontId="12" fillId="0" borderId="7" xfId="17" applyFont="1" applyBorder="1" applyAlignment="1">
      <alignment horizontal="left" vertical="center" indent="1"/>
    </xf>
    <xf numFmtId="43" fontId="12" fillId="0" borderId="12" xfId="17" applyFont="1" applyBorder="1" applyAlignment="1">
      <alignment horizontal="center" vertical="center" wrapText="1"/>
    </xf>
    <xf numFmtId="43" fontId="12" fillId="0" borderId="9" xfId="17" applyFont="1" applyBorder="1" applyAlignment="1">
      <alignment horizontal="center" vertical="center" wrapText="1"/>
    </xf>
    <xf numFmtId="43" fontId="12" fillId="0" borderId="4" xfId="17" applyFont="1" applyBorder="1" applyAlignment="1">
      <alignment horizontal="left" vertical="center" indent="1"/>
    </xf>
    <xf numFmtId="43" fontId="11" fillId="0" borderId="3" xfId="17" applyFont="1" applyBorder="1" applyAlignment="1">
      <alignment horizontal="center" vertical="center" wrapText="1"/>
    </xf>
    <xf numFmtId="43" fontId="11" fillId="0" borderId="4" xfId="17" applyFont="1" applyBorder="1" applyAlignment="1">
      <alignment horizontal="center" vertical="center" wrapText="1"/>
    </xf>
    <xf numFmtId="43" fontId="11" fillId="0" borderId="6" xfId="17" applyFont="1" applyBorder="1" applyAlignment="1">
      <alignment horizontal="center" vertical="center" wrapText="1"/>
    </xf>
    <xf numFmtId="43" fontId="11" fillId="0" borderId="7" xfId="17" applyFont="1" applyBorder="1" applyAlignment="1">
      <alignment horizontal="center" vertical="center" wrapText="1"/>
    </xf>
    <xf numFmtId="0" fontId="12" fillId="0" borderId="2" xfId="0" applyFont="1" applyBorder="1" applyAlignment="1">
      <alignment horizontal="left" vertical="top"/>
    </xf>
    <xf numFmtId="0" fontId="12" fillId="0" borderId="11" xfId="0" applyFont="1" applyBorder="1" applyAlignment="1">
      <alignment horizontal="left" vertical="top"/>
    </xf>
    <xf numFmtId="43" fontId="11" fillId="0" borderId="2" xfId="17" applyFont="1" applyBorder="1" applyAlignment="1">
      <alignment horizontal="center" vertical="center"/>
    </xf>
    <xf numFmtId="43" fontId="11" fillId="0" borderId="11" xfId="17" applyFont="1" applyBorder="1" applyAlignment="1">
      <alignment horizontal="center" vertical="center"/>
    </xf>
    <xf numFmtId="0" fontId="12" fillId="0" borderId="12" xfId="0" applyFont="1" applyBorder="1" applyAlignment="1">
      <alignment horizontal="center" vertical="top"/>
    </xf>
    <xf numFmtId="0" fontId="12" fillId="0" borderId="2" xfId="0" applyFont="1" applyBorder="1" applyAlignment="1">
      <alignment vertical="top"/>
    </xf>
    <xf numFmtId="43" fontId="4" fillId="0" borderId="11" xfId="17" applyFont="1" applyBorder="1" applyAlignment="1">
      <alignment horizontal="left" vertical="center" indent="1"/>
    </xf>
    <xf numFmtId="43" fontId="11" fillId="0" borderId="2" xfId="17" applyFont="1" applyBorder="1" applyAlignment="1">
      <alignment horizontal="center" vertical="top" wrapText="1"/>
    </xf>
    <xf numFmtId="43" fontId="11" fillId="0" borderId="11" xfId="17" applyFont="1" applyBorder="1" applyAlignment="1">
      <alignment horizontal="center" vertical="top" wrapText="1"/>
    </xf>
    <xf numFmtId="0" fontId="12" fillId="0" borderId="0" xfId="0" applyFont="1" applyAlignment="1">
      <alignment horizontal="justify" vertical="center"/>
    </xf>
    <xf numFmtId="43" fontId="12" fillId="0" borderId="0" xfId="17" applyFont="1" applyBorder="1" applyAlignment="1">
      <alignment horizontal="justify" vertical="center"/>
    </xf>
    <xf numFmtId="0" fontId="6" fillId="0" borderId="0" xfId="0" applyFont="1"/>
    <xf numFmtId="43" fontId="6" fillId="0" borderId="0" xfId="17" applyFont="1" applyBorder="1"/>
    <xf numFmtId="0" fontId="8" fillId="2" borderId="1" xfId="0" applyFont="1" applyFill="1" applyBorder="1" applyAlignment="1">
      <alignment horizontal="left" vertical="center"/>
    </xf>
    <xf numFmtId="0" fontId="2" fillId="0" borderId="8" xfId="0" applyFont="1" applyBorder="1" applyAlignment="1">
      <alignment vertical="top"/>
    </xf>
    <xf numFmtId="43" fontId="2" fillId="0" borderId="8" xfId="17" applyFont="1" applyBorder="1" applyAlignment="1">
      <alignment vertical="top"/>
    </xf>
    <xf numFmtId="43" fontId="6" fillId="0" borderId="8" xfId="17" applyFont="1" applyFill="1" applyBorder="1" applyAlignment="1">
      <alignment vertical="top"/>
    </xf>
    <xf numFmtId="43" fontId="12" fillId="0" borderId="8" xfId="17" applyFont="1" applyFill="1" applyBorder="1" applyAlignment="1">
      <alignment horizontal="justify" vertical="center"/>
    </xf>
    <xf numFmtId="43" fontId="2" fillId="0" borderId="7" xfId="17" applyFont="1" applyBorder="1" applyAlignment="1">
      <alignment vertical="top"/>
    </xf>
    <xf numFmtId="43" fontId="2" fillId="0" borderId="8" xfId="17" applyFont="1" applyFill="1" applyBorder="1" applyAlignment="1">
      <alignment vertical="top"/>
    </xf>
    <xf numFmtId="43" fontId="12" fillId="0" borderId="8" xfId="17" applyFont="1" applyFill="1" applyBorder="1" applyAlignment="1">
      <alignment vertical="top"/>
    </xf>
    <xf numFmtId="43" fontId="12" fillId="0" borderId="8" xfId="17" applyFont="1" applyFill="1" applyBorder="1" applyAlignment="1">
      <alignment horizontal="left"/>
    </xf>
    <xf numFmtId="43" fontId="12" fillId="0" borderId="8" xfId="17" applyFont="1" applyFill="1" applyBorder="1" applyAlignment="1">
      <alignment horizontal="left" vertical="center"/>
    </xf>
    <xf numFmtId="43" fontId="12" fillId="0" borderId="8" xfId="17" applyFont="1" applyFill="1" applyBorder="1" applyAlignment="1">
      <alignment horizontal="left" vertical="top"/>
    </xf>
    <xf numFmtId="43" fontId="11" fillId="0" borderId="8" xfId="17" applyFont="1" applyFill="1" applyBorder="1" applyAlignment="1">
      <alignment horizontal="left" vertical="center"/>
    </xf>
    <xf numFmtId="0" fontId="12" fillId="0" borderId="8" xfId="0" applyFont="1" applyBorder="1" applyAlignment="1">
      <alignment horizontal="justify" vertical="center"/>
    </xf>
    <xf numFmtId="0" fontId="2" fillId="0" borderId="8" xfId="0" applyFont="1" applyBorder="1" applyAlignment="1">
      <alignment vertical="top" wrapText="1"/>
    </xf>
    <xf numFmtId="43" fontId="12" fillId="0" borderId="8" xfId="17" applyFont="1" applyFill="1" applyBorder="1" applyAlignment="1">
      <alignment horizontal="left" vertical="top" wrapText="1"/>
    </xf>
    <xf numFmtId="43" fontId="12" fillId="0" borderId="8" xfId="17" applyFont="1" applyFill="1" applyBorder="1" applyAlignment="1">
      <alignment horizontal="right" vertical="top"/>
    </xf>
    <xf numFmtId="0" fontId="12" fillId="0" borderId="8" xfId="0" applyFont="1" applyBorder="1" applyAlignment="1">
      <alignment vertical="top"/>
    </xf>
    <xf numFmtId="0" fontId="2" fillId="0" borderId="8" xfId="0" applyFont="1" applyBorder="1" applyAlignment="1">
      <alignment horizontal="justify" vertical="center"/>
    </xf>
    <xf numFmtId="43" fontId="12" fillId="0" borderId="0" xfId="17" applyFont="1" applyFill="1" applyBorder="1" applyAlignment="1">
      <alignment horizontal="left" vertical="center"/>
    </xf>
    <xf numFmtId="0" fontId="12" fillId="0" borderId="10" xfId="0" applyFont="1" applyBorder="1" applyAlignment="1">
      <alignment horizontal="justify" vertical="center"/>
    </xf>
    <xf numFmtId="43" fontId="12" fillId="0" borderId="10" xfId="17" applyFont="1" applyFill="1" applyBorder="1" applyAlignment="1">
      <alignment horizontal="left" vertical="center"/>
    </xf>
    <xf numFmtId="43" fontId="12" fillId="0" borderId="15" xfId="17" applyFont="1" applyFill="1" applyBorder="1" applyAlignment="1">
      <alignment horizontal="left" vertical="top"/>
    </xf>
    <xf numFmtId="43" fontId="12" fillId="0" borderId="10" xfId="17" applyFont="1" applyFill="1" applyBorder="1" applyAlignment="1">
      <alignment horizontal="left" vertical="top"/>
    </xf>
    <xf numFmtId="43" fontId="12" fillId="0" borderId="0" xfId="17" applyFont="1" applyFill="1" applyBorder="1" applyAlignment="1">
      <alignment horizontal="justify" vertical="center"/>
    </xf>
    <xf numFmtId="43" fontId="12" fillId="0" borderId="0" xfId="17" applyFont="1" applyFill="1" applyBorder="1" applyAlignment="1">
      <alignment vertical="top"/>
    </xf>
    <xf numFmtId="43" fontId="12" fillId="0" borderId="7" xfId="17" applyFont="1" applyFill="1" applyBorder="1" applyAlignment="1">
      <alignment vertical="top"/>
    </xf>
    <xf numFmtId="0" fontId="12" fillId="0" borderId="8" xfId="18" applyFont="1" applyBorder="1" applyAlignment="1">
      <alignment horizontal="justify" vertical="center"/>
    </xf>
    <xf numFmtId="43" fontId="12" fillId="0" borderId="8" xfId="17" applyFont="1" applyBorder="1" applyAlignment="1">
      <alignment horizontal="center" vertical="center"/>
    </xf>
    <xf numFmtId="43" fontId="12" fillId="0" borderId="8" xfId="17" applyFont="1" applyFill="1" applyBorder="1" applyAlignment="1">
      <alignment horizontal="center" vertical="top"/>
    </xf>
    <xf numFmtId="0" fontId="2" fillId="0" borderId="8" xfId="18" applyFont="1" applyBorder="1" applyAlignment="1">
      <alignment vertical="top"/>
    </xf>
    <xf numFmtId="43" fontId="12" fillId="0" borderId="8" xfId="17" applyFont="1" applyBorder="1" applyAlignment="1">
      <alignment horizontal="center" vertical="top"/>
    </xf>
    <xf numFmtId="0" fontId="12" fillId="0" borderId="8" xfId="18" applyFont="1" applyBorder="1" applyAlignment="1">
      <alignment vertical="top"/>
    </xf>
    <xf numFmtId="43" fontId="12" fillId="0" borderId="0" xfId="17" applyFont="1" applyBorder="1" applyAlignment="1">
      <alignment horizontal="center"/>
    </xf>
    <xf numFmtId="0" fontId="2" fillId="0" borderId="6" xfId="18" applyFont="1" applyBorder="1" applyAlignment="1">
      <alignment vertical="top"/>
    </xf>
    <xf numFmtId="43" fontId="12" fillId="0" borderId="5" xfId="17" applyFont="1" applyFill="1" applyBorder="1" applyAlignment="1">
      <alignment horizontal="center" vertical="top"/>
    </xf>
    <xf numFmtId="43" fontId="12" fillId="0" borderId="7" xfId="17" applyFont="1" applyFill="1" applyBorder="1" applyAlignment="1">
      <alignment horizontal="center" vertical="top"/>
    </xf>
    <xf numFmtId="43" fontId="12" fillId="0" borderId="7" xfId="17" applyFont="1" applyFill="1" applyBorder="1" applyAlignment="1">
      <alignment horizontal="center" vertical="center"/>
    </xf>
    <xf numFmtId="43" fontId="12" fillId="0" borderId="0" xfId="17" applyFont="1" applyFill="1" applyBorder="1" applyAlignment="1">
      <alignment horizontal="center" vertical="center"/>
    </xf>
    <xf numFmtId="0" fontId="12" fillId="0" borderId="12" xfId="0" applyFont="1" applyBorder="1" applyAlignment="1">
      <alignment horizontal="justify" vertical="center"/>
    </xf>
    <xf numFmtId="43" fontId="12" fillId="0" borderId="10" xfId="17" applyFont="1" applyFill="1" applyBorder="1" applyAlignment="1">
      <alignment horizontal="center" vertical="center"/>
    </xf>
    <xf numFmtId="43" fontId="12" fillId="0" borderId="15" xfId="17" applyFont="1" applyFill="1" applyBorder="1" applyAlignment="1">
      <alignment horizontal="center" vertical="center"/>
    </xf>
    <xf numFmtId="43" fontId="12" fillId="0" borderId="10" xfId="17" applyFont="1" applyFill="1" applyBorder="1" applyAlignment="1">
      <alignment horizontal="center" vertical="top"/>
    </xf>
    <xf numFmtId="0" fontId="12" fillId="0" borderId="0" xfId="18" applyFont="1" applyAlignment="1">
      <alignment horizontal="justify" vertical="center"/>
    </xf>
    <xf numFmtId="0" fontId="6" fillId="0" borderId="6" xfId="24" applyFont="1" applyBorder="1" applyAlignment="1">
      <alignment horizontal="center"/>
    </xf>
    <xf numFmtId="0" fontId="6" fillId="0" borderId="0" xfId="24" applyFont="1" applyAlignment="1">
      <alignment horizontal="center"/>
    </xf>
    <xf numFmtId="0" fontId="6" fillId="0" borderId="7" xfId="24" applyFont="1" applyBorder="1" applyAlignment="1">
      <alignment horizontal="center"/>
    </xf>
    <xf numFmtId="0" fontId="6" fillId="0" borderId="0" xfId="24" applyFont="1"/>
    <xf numFmtId="43" fontId="11" fillId="0" borderId="7" xfId="17" applyFont="1" applyBorder="1"/>
    <xf numFmtId="0" fontId="11" fillId="0" borderId="0" xfId="24" applyFont="1"/>
    <xf numFmtId="43" fontId="11" fillId="0" borderId="0" xfId="17" applyFont="1" applyBorder="1"/>
    <xf numFmtId="0" fontId="6" fillId="0" borderId="0" xfId="24" applyFont="1" applyAlignment="1">
      <alignment horizontal="center"/>
    </xf>
    <xf numFmtId="43" fontId="6" fillId="0" borderId="0" xfId="17" applyFont="1" applyBorder="1" applyAlignment="1">
      <alignment horizontal="center"/>
    </xf>
    <xf numFmtId="43" fontId="6" fillId="0" borderId="7" xfId="17" applyFont="1" applyBorder="1" applyAlignment="1">
      <alignment horizontal="center"/>
    </xf>
    <xf numFmtId="172" fontId="11" fillId="0" borderId="0" xfId="18" applyNumberFormat="1" applyFont="1" applyAlignment="1">
      <alignment horizontal="left"/>
    </xf>
    <xf numFmtId="43" fontId="11" fillId="0" borderId="0" xfId="17" applyFont="1" applyBorder="1" applyAlignment="1">
      <alignment horizontal="left"/>
    </xf>
    <xf numFmtId="172" fontId="8" fillId="2" borderId="3" xfId="18" applyNumberFormat="1" applyFont="1" applyFill="1" applyBorder="1" applyAlignment="1">
      <alignment horizontal="left" vertical="center"/>
    </xf>
    <xf numFmtId="43" fontId="8" fillId="2" borderId="5" xfId="17" applyFont="1" applyFill="1" applyBorder="1" applyAlignment="1">
      <alignment horizontal="center" vertical="center" wrapText="1"/>
    </xf>
    <xf numFmtId="0" fontId="12" fillId="0" borderId="6" xfId="0" applyFont="1" applyBorder="1" applyAlignment="1">
      <alignment horizontal="center" vertical="center"/>
    </xf>
    <xf numFmtId="172" fontId="2" fillId="0" borderId="3" xfId="18" applyNumberFormat="1" applyFont="1" applyBorder="1" applyAlignment="1">
      <alignment horizontal="left" vertical="center"/>
    </xf>
    <xf numFmtId="43" fontId="11" fillId="0" borderId="5" xfId="17" quotePrefix="1" applyFont="1" applyBorder="1" applyAlignment="1">
      <alignment horizontal="right" vertical="top"/>
    </xf>
    <xf numFmtId="172" fontId="12" fillId="0" borderId="6" xfId="18" applyNumberFormat="1" applyFont="1" applyBorder="1" applyAlignment="1">
      <alignment horizontal="left" vertical="center"/>
    </xf>
    <xf numFmtId="43" fontId="12" fillId="0" borderId="8" xfId="17" applyFont="1" applyBorder="1" applyAlignment="1">
      <alignment horizontal="center" vertical="center" wrapText="1"/>
    </xf>
    <xf numFmtId="43" fontId="11" fillId="0" borderId="8" xfId="17" quotePrefix="1" applyFont="1" applyBorder="1" applyAlignment="1">
      <alignment horizontal="right" vertical="top"/>
    </xf>
    <xf numFmtId="172" fontId="11" fillId="0" borderId="6" xfId="18" quotePrefix="1" applyNumberFormat="1" applyFont="1" applyBorder="1" applyAlignment="1">
      <alignment horizontal="left" vertical="top" wrapText="1"/>
    </xf>
    <xf numFmtId="172" fontId="12" fillId="0" borderId="12" xfId="18" applyNumberFormat="1" applyFont="1" applyBorder="1" applyAlignment="1">
      <alignment horizontal="left" vertical="center"/>
    </xf>
    <xf numFmtId="43" fontId="11" fillId="0" borderId="10" xfId="17" quotePrefix="1" applyFont="1" applyBorder="1" applyAlignment="1">
      <alignment horizontal="right" vertical="top"/>
    </xf>
    <xf numFmtId="172" fontId="11" fillId="0" borderId="0" xfId="18" quotePrefix="1" applyNumberFormat="1" applyFont="1" applyAlignment="1">
      <alignment horizontal="left"/>
    </xf>
    <xf numFmtId="43" fontId="11" fillId="0" borderId="0" xfId="17" quotePrefix="1" applyFont="1" applyBorder="1" applyAlignment="1">
      <alignment horizontal="left"/>
    </xf>
    <xf numFmtId="172" fontId="11" fillId="0" borderId="0" xfId="18" applyNumberFormat="1" applyFont="1" applyAlignment="1">
      <alignment horizontal="left" vertical="top" wrapText="1"/>
    </xf>
    <xf numFmtId="43" fontId="11" fillId="0" borderId="0" xfId="17" applyFont="1" applyBorder="1" applyAlignment="1">
      <alignment horizontal="left" vertical="top" wrapText="1"/>
    </xf>
    <xf numFmtId="172" fontId="8" fillId="2" borderId="1" xfId="18" applyNumberFormat="1" applyFont="1" applyFill="1" applyBorder="1" applyAlignment="1">
      <alignment horizontal="left" vertical="top" wrapText="1"/>
    </xf>
    <xf numFmtId="172" fontId="11" fillId="0" borderId="2" xfId="18" quotePrefix="1" applyNumberFormat="1" applyFont="1" applyBorder="1" applyAlignment="1">
      <alignment horizontal="left" vertical="top" wrapText="1"/>
    </xf>
    <xf numFmtId="43" fontId="11" fillId="0" borderId="2" xfId="17" quotePrefix="1" applyFont="1" applyBorder="1" applyAlignment="1">
      <alignment horizontal="right" vertical="top"/>
    </xf>
    <xf numFmtId="43" fontId="11" fillId="0" borderId="1" xfId="17" quotePrefix="1" applyFont="1" applyBorder="1" applyAlignment="1">
      <alignment horizontal="right" vertical="top"/>
    </xf>
  </cellXfs>
  <cellStyles count="25">
    <cellStyle name="Comma" xfId="1" builtinId="3"/>
    <cellStyle name="Comma 2" xfId="21" xr:uid="{4E8E786A-95C9-40AC-AC83-6D58DEA49F01}"/>
    <cellStyle name="Comma 2 2 2" xfId="17" xr:uid="{5FD43008-97F9-4A7E-A104-D7914DF6A41C}"/>
    <cellStyle name="Comma 26 11" xfId="6" xr:uid="{07CAC23D-00A2-4B31-9E7E-7A0C8EFADCAE}"/>
    <cellStyle name="Comma 3 2 19" xfId="23" xr:uid="{49E24197-C8EB-453B-99DC-9BDF8D6B679A}"/>
    <cellStyle name="Comma 3 3" xfId="11" xr:uid="{A97D55E8-DD76-436D-B34A-9B5568E57634}"/>
    <cellStyle name="Comma 3 3 6" xfId="13" xr:uid="{898BDCFC-E512-4E9E-A094-B12C6931A53A}"/>
    <cellStyle name="Comma 5 5" xfId="4" xr:uid="{D519F241-9E3F-4D74-9183-84E64EA14782}"/>
    <cellStyle name="Comma 90" xfId="15" xr:uid="{1A40D985-0852-4A54-9140-6FCF4D1E692D}"/>
    <cellStyle name="Normal" xfId="0" builtinId="0"/>
    <cellStyle name="Normal 10 11" xfId="20" xr:uid="{1760B809-047F-4393-B962-5CF622D38CA6}"/>
    <cellStyle name="Normal 120" xfId="18" xr:uid="{D546D1CE-AFC3-445D-B4F7-293CEAFB1FF2}"/>
    <cellStyle name="Normal 2 11 2" xfId="12" xr:uid="{106EB655-D5F4-4B4D-B45E-3107B553A9CF}"/>
    <cellStyle name="Normal 2 2" xfId="3" xr:uid="{AB75E0BA-1C2D-47C5-90A9-A1F19A0AF640}"/>
    <cellStyle name="Normal 4" xfId="10" xr:uid="{D30306B7-D020-4D20-9C2E-C0470F080CB4}"/>
    <cellStyle name="Normal 4 10" xfId="24" xr:uid="{51E5DBF8-7563-48D8-BB8F-CC44F42C5299}"/>
    <cellStyle name="Normal 7" xfId="2" xr:uid="{372B6E22-B398-48AF-A303-B4A9220062E2}"/>
    <cellStyle name="Normal 7 12" xfId="14" xr:uid="{343EFFF9-56BA-4D8D-946D-388DC8E52B37}"/>
    <cellStyle name="Normal 9 9" xfId="19" xr:uid="{5A5BA4C2-EAFA-4B7A-842E-9C9AAF44AD16}"/>
    <cellStyle name="Normal_ifrs t" xfId="9" xr:uid="{D5F2FBC1-7455-4034-8B19-2F9A65B4CB40}"/>
    <cellStyle name="Normal_ifrs t 2" xfId="8" xr:uid="{DCDE9EFB-9C0E-4A32-B5F4-DAC3ADC19CE8}"/>
    <cellStyle name="Normal_ifrs t 3" xfId="16" xr:uid="{0160ECA7-7EE5-45F4-A1A4-1E74BF11959F}"/>
    <cellStyle name="Percent 2 5 3" xfId="7" xr:uid="{1F1F77F1-B642-4DC6-8470-B1F267E775AA}"/>
    <cellStyle name="Percent 27" xfId="22" xr:uid="{48E5D16B-B336-4F49-AF77-DEA43E9AA98F}"/>
    <cellStyle name="Percent 3" xfId="5" xr:uid="{F86AE879-D464-4E70-926E-4C52A5AA85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win11\Downloads\Restated%20Financial%20Statement..%20Rungta%20-%20STANDALONE%2023%20(1).xlsx" TargetMode="External"/><Relationship Id="rId1" Type="http://schemas.openxmlformats.org/officeDocument/2006/relationships/externalLinkPath" Target="/Users/win11/Downloads/Restated%20Financial%20Statement..%20Rungta%20-%20STANDALONE%2023%2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win11\Downloads\Restated%20Financial%20Statement..%20Rungta%20-%20STANDALONE%2023%20(2).xlsx" TargetMode="External"/><Relationship Id="rId1" Type="http://schemas.openxmlformats.org/officeDocument/2006/relationships/externalLinkPath" Target="/Users/win11/Downloads/Restated%20Financial%20Statement..%20Rungta%20-%20STANDALONE%202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ic Details"/>
      <sheetName val="Query"/>
      <sheetName val="Queries"/>
      <sheetName val="Sub Notes"/>
      <sheetName val="Pending points"/>
      <sheetName val="BS"/>
      <sheetName val="Top clients"/>
      <sheetName val="PL"/>
      <sheetName val="CFS"/>
      <sheetName val="I.1"/>
      <sheetName val="I.2-I.3"/>
      <sheetName val="I.4-I.6"/>
      <sheetName val="I.7-I.9"/>
      <sheetName val="I.10"/>
      <sheetName val="I.11-I.17"/>
      <sheetName val="II.1-II.8"/>
      <sheetName val="A-IV"/>
      <sheetName val="A-V"/>
      <sheetName val="A-VI"/>
      <sheetName val="A-VII"/>
      <sheetName val="A-VIII"/>
      <sheetName val="A-IX"/>
      <sheetName val="A-X A-XIII"/>
      <sheetName val="Regrouping Working"/>
      <sheetName val="Prospectus Working"/>
      <sheetName val="Working"/>
      <sheetName val="Depre Caln"/>
      <sheetName val="P&amp;L upto June"/>
      <sheetName val="BXS upto June"/>
      <sheetName val="MR"/>
      <sheetName val="Debtor Aeging"/>
      <sheetName val="Creditor Aeging"/>
    </sheetNames>
    <sheetDataSet>
      <sheetData sheetId="0">
        <row r="1">
          <cell r="B1">
            <v>100000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ic Details"/>
      <sheetName val="Query"/>
      <sheetName val="Queries"/>
      <sheetName val="Sub Notes"/>
      <sheetName val="Pending points"/>
      <sheetName val="BS"/>
      <sheetName val="Top clients"/>
      <sheetName val="PL"/>
      <sheetName val="CFS"/>
      <sheetName val="I.1"/>
      <sheetName val="I.2-I.3"/>
      <sheetName val="I.4-I.6"/>
      <sheetName val="I.7-I.9"/>
      <sheetName val="I.10"/>
      <sheetName val="I.11-I.17"/>
      <sheetName val="II.1-II.8"/>
      <sheetName val="A-IV"/>
      <sheetName val="A-V"/>
      <sheetName val="A-VI"/>
      <sheetName val="A-VII"/>
      <sheetName val="A-VIII"/>
      <sheetName val="A-IX"/>
      <sheetName val="A-X A-XIII"/>
      <sheetName val="Regrouping Working"/>
      <sheetName val="Prospectus Working"/>
      <sheetName val="Working"/>
      <sheetName val="Depre Caln"/>
      <sheetName val="P&amp;L upto June"/>
      <sheetName val="BXS upto June"/>
      <sheetName val="MR"/>
      <sheetName val="Debtor Aeging"/>
      <sheetName val="Creditor Aeging"/>
    </sheetNames>
    <sheetDataSet>
      <sheetData sheetId="0"/>
      <sheetData sheetId="1"/>
      <sheetData sheetId="2"/>
      <sheetData sheetId="3"/>
      <sheetData sheetId="4"/>
      <sheetData sheetId="5">
        <row r="11">
          <cell r="K11">
            <v>0</v>
          </cell>
          <cell r="L11">
            <v>0</v>
          </cell>
          <cell r="M11">
            <v>0</v>
          </cell>
          <cell r="N11">
            <v>0</v>
          </cell>
        </row>
        <row r="12">
          <cell r="K12">
            <v>0</v>
          </cell>
          <cell r="L12">
            <v>0</v>
          </cell>
          <cell r="M12">
            <v>0</v>
          </cell>
          <cell r="N12">
            <v>0</v>
          </cell>
        </row>
      </sheetData>
      <sheetData sheetId="6"/>
      <sheetData sheetId="7">
        <row r="14">
          <cell r="K14">
            <v>0</v>
          </cell>
          <cell r="L14">
            <v>0</v>
          </cell>
          <cell r="M14">
            <v>0</v>
          </cell>
          <cell r="N14">
            <v>0</v>
          </cell>
        </row>
        <row r="23">
          <cell r="K23">
            <v>0</v>
          </cell>
          <cell r="L23">
            <v>0</v>
          </cell>
          <cell r="M23">
            <v>0</v>
          </cell>
          <cell r="N23">
            <v>0</v>
          </cell>
        </row>
      </sheetData>
      <sheetData sheetId="8"/>
      <sheetData sheetId="9">
        <row r="29">
          <cell r="E29">
            <v>0</v>
          </cell>
          <cell r="F29">
            <v>0</v>
          </cell>
          <cell r="G29">
            <v>0</v>
          </cell>
          <cell r="H29">
            <v>0</v>
          </cell>
        </row>
      </sheetData>
      <sheetData sheetId="10">
        <row r="27">
          <cell r="M27" t="str">
            <v>Stub Period</v>
          </cell>
        </row>
      </sheetData>
      <sheetData sheetId="11">
        <row r="32">
          <cell r="K32" t="str">
            <v>Stub period</v>
          </cell>
          <cell r="M32" t="str">
            <v>As At
 31/03/2023</v>
          </cell>
          <cell r="N32" t="str">
            <v>As At
 31/03/2022</v>
          </cell>
        </row>
      </sheetData>
      <sheetData sheetId="12"/>
      <sheetData sheetId="13"/>
      <sheetData sheetId="14">
        <row r="3">
          <cell r="L3" t="str">
            <v>As At 31/03/2024</v>
          </cell>
          <cell r="M3" t="str">
            <v>As At
 31/03/2023</v>
          </cell>
        </row>
      </sheetData>
      <sheetData sheetId="15">
        <row r="7">
          <cell r="E7" t="str">
            <v>Stub Period</v>
          </cell>
          <cell r="F7" t="str">
            <v xml:space="preserve">     For  the year ended                31/03/2024</v>
          </cell>
          <cell r="G7" t="str">
            <v xml:space="preserve">      For the year ended                     31/03/2023</v>
          </cell>
          <cell r="H7" t="str">
            <v xml:space="preserve"> For the year ended         31/03/2022</v>
          </cell>
        </row>
        <row r="30">
          <cell r="E30"/>
          <cell r="F30"/>
          <cell r="G30"/>
          <cell r="H30"/>
        </row>
        <row r="43">
          <cell r="E43">
            <v>0</v>
          </cell>
          <cell r="F43">
            <v>0</v>
          </cell>
          <cell r="G43">
            <v>0</v>
          </cell>
          <cell r="H43">
            <v>0</v>
          </cell>
        </row>
      </sheetData>
      <sheetData sheetId="16"/>
      <sheetData sheetId="17">
        <row r="101">
          <cell r="C101" t="str">
            <v>Stub period</v>
          </cell>
          <cell r="D101" t="str">
            <v>31/03/2024</v>
          </cell>
          <cell r="E101" t="str">
            <v>31/03/2023</v>
          </cell>
          <cell r="F101" t="str">
            <v>31/03/2022</v>
          </cell>
        </row>
      </sheetData>
      <sheetData sheetId="18">
        <row r="3">
          <cell r="D3"/>
          <cell r="E3"/>
          <cell r="F3"/>
        </row>
      </sheetData>
      <sheetData sheetId="19"/>
      <sheetData sheetId="20"/>
      <sheetData sheetId="21"/>
      <sheetData sheetId="22">
        <row r="22">
          <cell r="D22" t="str">
            <v xml:space="preserve">     For  the year ended                31/03/2024</v>
          </cell>
          <cell r="E22" t="str">
            <v xml:space="preserve">      For the year ended                     31/03/2023</v>
          </cell>
          <cell r="F22" t="str">
            <v xml:space="preserve"> For the year ended         31/03/2022</v>
          </cell>
        </row>
      </sheetData>
      <sheetData sheetId="23">
        <row r="6">
          <cell r="C6" t="str">
            <v>Stub period</v>
          </cell>
          <cell r="D6" t="str">
            <v>31/03/2024</v>
          </cell>
        </row>
      </sheetData>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2DD93-572E-4B66-AE1C-7292E69DBDAC}">
  <dimension ref="A1:F97"/>
  <sheetViews>
    <sheetView topLeftCell="A89" workbookViewId="0">
      <selection sqref="A1:XFD1048576"/>
    </sheetView>
  </sheetViews>
  <sheetFormatPr defaultRowHeight="14.5" x14ac:dyDescent="0.35"/>
  <cols>
    <col min="1" max="1" width="28.54296875" customWidth="1"/>
    <col min="2" max="2" width="22.26953125" customWidth="1"/>
    <col min="3" max="3" width="15.36328125" bestFit="1" customWidth="1"/>
    <col min="4" max="4" width="16.1796875" customWidth="1"/>
    <col min="5" max="5" width="15.36328125" customWidth="1"/>
    <col min="6" max="6" width="17.1796875" customWidth="1"/>
  </cols>
  <sheetData>
    <row r="1" spans="1:6" x14ac:dyDescent="0.35">
      <c r="A1" s="1" t="s">
        <v>0</v>
      </c>
      <c r="B1" s="2"/>
      <c r="C1" s="2"/>
      <c r="D1" s="2"/>
      <c r="E1" s="3"/>
      <c r="F1" s="4"/>
    </row>
    <row r="2" spans="1:6" x14ac:dyDescent="0.35">
      <c r="A2" s="5" t="s">
        <v>1</v>
      </c>
      <c r="B2" s="2"/>
      <c r="C2" s="2"/>
      <c r="D2" s="2"/>
      <c r="E2" s="3"/>
      <c r="F2" s="4"/>
    </row>
    <row r="3" spans="1:6" x14ac:dyDescent="0.35">
      <c r="A3" s="5"/>
      <c r="B3" s="2"/>
      <c r="C3" s="2"/>
      <c r="D3" s="2"/>
      <c r="E3" s="3"/>
      <c r="F3" s="4"/>
    </row>
    <row r="4" spans="1:6" x14ac:dyDescent="0.35">
      <c r="A4" s="6"/>
      <c r="B4" s="2"/>
      <c r="C4" s="2"/>
      <c r="D4" s="2"/>
      <c r="E4" s="3"/>
      <c r="F4" s="4"/>
    </row>
    <row r="5" spans="1:6" x14ac:dyDescent="0.35">
      <c r="A5" s="6" t="s">
        <v>2</v>
      </c>
      <c r="B5" s="2"/>
      <c r="C5" s="2"/>
      <c r="D5" s="2"/>
      <c r="E5" s="3"/>
      <c r="F5" s="4"/>
    </row>
    <row r="6" spans="1:6" x14ac:dyDescent="0.35">
      <c r="A6" s="6" t="s">
        <v>3</v>
      </c>
      <c r="B6" s="7"/>
      <c r="C6" s="7"/>
      <c r="D6" s="7"/>
      <c r="E6" s="8"/>
      <c r="F6" s="8" t="s">
        <v>4</v>
      </c>
    </row>
    <row r="7" spans="1:6" x14ac:dyDescent="0.35">
      <c r="A7" s="215" t="s">
        <v>5</v>
      </c>
      <c r="B7" s="215"/>
      <c r="C7" s="10" t="s">
        <v>6</v>
      </c>
      <c r="D7" s="11" t="s">
        <v>7</v>
      </c>
      <c r="E7" s="10" t="s">
        <v>8</v>
      </c>
      <c r="F7" s="12" t="s">
        <v>9</v>
      </c>
    </row>
    <row r="8" spans="1:6" x14ac:dyDescent="0.35">
      <c r="A8" s="216" t="s">
        <v>10</v>
      </c>
      <c r="B8" s="217"/>
      <c r="C8" s="13"/>
      <c r="D8" s="14"/>
      <c r="E8" s="15"/>
      <c r="F8" s="16"/>
    </row>
    <row r="9" spans="1:6" x14ac:dyDescent="0.35">
      <c r="A9" s="17"/>
      <c r="B9" s="18"/>
      <c r="C9" s="18"/>
      <c r="D9" s="19"/>
      <c r="E9" s="20"/>
      <c r="F9" s="21"/>
    </row>
    <row r="10" spans="1:6" x14ac:dyDescent="0.35">
      <c r="A10" s="205" t="s">
        <v>11</v>
      </c>
      <c r="B10" s="218"/>
      <c r="C10" s="23"/>
      <c r="D10" s="23"/>
      <c r="E10" s="24"/>
      <c r="F10" s="24"/>
    </row>
    <row r="11" spans="1:6" x14ac:dyDescent="0.35">
      <c r="A11" s="205" t="s">
        <v>12</v>
      </c>
      <c r="B11" s="206"/>
      <c r="C11" s="26"/>
      <c r="D11" s="26"/>
      <c r="E11" s="26">
        <f t="shared" ref="E11:F11" si="0">(E10*10)/100000</f>
        <v>0</v>
      </c>
      <c r="F11" s="26">
        <f t="shared" si="0"/>
        <v>0</v>
      </c>
    </row>
    <row r="12" spans="1:6" x14ac:dyDescent="0.35">
      <c r="A12" s="22"/>
      <c r="B12" s="25"/>
      <c r="C12" s="25"/>
      <c r="D12" s="27"/>
      <c r="E12" s="28"/>
      <c r="F12" s="29"/>
    </row>
    <row r="13" spans="1:6" x14ac:dyDescent="0.35">
      <c r="A13" s="219" t="s">
        <v>13</v>
      </c>
      <c r="B13" s="206"/>
      <c r="C13" s="25"/>
      <c r="D13" s="20"/>
      <c r="E13" s="3"/>
      <c r="F13" s="21"/>
    </row>
    <row r="14" spans="1:6" x14ac:dyDescent="0.35">
      <c r="A14" s="205" t="s">
        <v>11</v>
      </c>
      <c r="B14" s="206"/>
      <c r="C14" s="30"/>
      <c r="D14" s="30"/>
      <c r="E14" s="31"/>
      <c r="F14" s="24"/>
    </row>
    <row r="15" spans="1:6" x14ac:dyDescent="0.35">
      <c r="A15" s="205" t="s">
        <v>14</v>
      </c>
      <c r="B15" s="206"/>
      <c r="C15" s="32">
        <f>(C14*10)/'[1]Basic Details'!$B$1</f>
        <v>0</v>
      </c>
      <c r="D15" s="32">
        <f>(D14*10)/'[1]Basic Details'!$B$1</f>
        <v>0</v>
      </c>
      <c r="E15" s="33">
        <f>(E14*10)/'[1]Basic Details'!$B$1</f>
        <v>0</v>
      </c>
      <c r="F15" s="34">
        <f t="shared" ref="F15" si="1">(F14*10)/100000</f>
        <v>0</v>
      </c>
    </row>
    <row r="16" spans="1:6" x14ac:dyDescent="0.35">
      <c r="A16" s="205"/>
      <c r="B16" s="207"/>
      <c r="C16" s="35"/>
      <c r="D16" s="30"/>
      <c r="E16" s="33"/>
      <c r="F16" s="36"/>
    </row>
    <row r="17" spans="1:6" x14ac:dyDescent="0.35">
      <c r="A17" s="208" t="s">
        <v>15</v>
      </c>
      <c r="B17" s="208"/>
      <c r="C17" s="37">
        <f>C15</f>
        <v>0</v>
      </c>
      <c r="D17" s="37">
        <f>+D15</f>
        <v>0</v>
      </c>
      <c r="E17" s="37">
        <f t="shared" ref="E17:F17" si="2">+E15</f>
        <v>0</v>
      </c>
      <c r="F17" s="38">
        <f t="shared" si="2"/>
        <v>0</v>
      </c>
    </row>
    <row r="18" spans="1:6" x14ac:dyDescent="0.35">
      <c r="A18" s="39"/>
      <c r="B18" s="2"/>
      <c r="C18" s="2"/>
      <c r="D18" s="2"/>
      <c r="E18" s="3"/>
      <c r="F18" s="40"/>
    </row>
    <row r="19" spans="1:6" x14ac:dyDescent="0.35">
      <c r="A19" s="209" t="s">
        <v>16</v>
      </c>
      <c r="B19" s="210"/>
      <c r="C19" s="210"/>
      <c r="D19" s="210"/>
      <c r="E19" s="3"/>
      <c r="F19" s="40"/>
    </row>
    <row r="20" spans="1:6" ht="26.5" x14ac:dyDescent="0.35">
      <c r="A20" s="211" t="str">
        <f>A7</f>
        <v>Particulars</v>
      </c>
      <c r="B20" s="212"/>
      <c r="C20" s="41" t="str">
        <f>+C7</f>
        <v>Stub Period</v>
      </c>
      <c r="D20" s="41" t="str">
        <f>+D7</f>
        <v>As At 31/03/2024</v>
      </c>
      <c r="E20" s="41" t="str">
        <f t="shared" ref="E20:F20" si="3">+E7</f>
        <v>As At
 31/03/2023</v>
      </c>
      <c r="F20" s="42" t="str">
        <f t="shared" si="3"/>
        <v>As At
 31/03/2022</v>
      </c>
    </row>
    <row r="21" spans="1:6" x14ac:dyDescent="0.35">
      <c r="A21" s="213"/>
      <c r="B21" s="214"/>
      <c r="C21" s="43" t="s">
        <v>17</v>
      </c>
      <c r="D21" s="43" t="s">
        <v>17</v>
      </c>
      <c r="E21" s="43" t="s">
        <v>17</v>
      </c>
      <c r="F21" s="43" t="s">
        <v>17</v>
      </c>
    </row>
    <row r="22" spans="1:6" x14ac:dyDescent="0.35">
      <c r="A22" s="199" t="s">
        <v>18</v>
      </c>
      <c r="B22" s="200"/>
      <c r="C22" s="45">
        <f>+D29</f>
        <v>0</v>
      </c>
      <c r="D22" s="45">
        <f t="shared" ref="D22:E22" si="4">+E29</f>
        <v>0</v>
      </c>
      <c r="E22" s="45">
        <f t="shared" si="4"/>
        <v>0</v>
      </c>
      <c r="F22" s="46"/>
    </row>
    <row r="23" spans="1:6" x14ac:dyDescent="0.35">
      <c r="A23" s="199" t="s">
        <v>19</v>
      </c>
      <c r="B23" s="200"/>
      <c r="C23" s="45"/>
      <c r="D23" s="45"/>
      <c r="E23" s="45"/>
      <c r="F23" s="45"/>
    </row>
    <row r="24" spans="1:6" x14ac:dyDescent="0.35">
      <c r="A24" s="201" t="s">
        <v>20</v>
      </c>
      <c r="B24" s="202"/>
      <c r="C24" s="49">
        <v>0</v>
      </c>
      <c r="D24" s="45">
        <v>0</v>
      </c>
      <c r="E24" s="45">
        <v>0</v>
      </c>
      <c r="F24" s="45">
        <v>0</v>
      </c>
    </row>
    <row r="25" spans="1:6" x14ac:dyDescent="0.35">
      <c r="A25" s="201" t="s">
        <v>21</v>
      </c>
      <c r="B25" s="202"/>
      <c r="C25" s="49">
        <v>0</v>
      </c>
      <c r="D25" s="45">
        <v>0</v>
      </c>
      <c r="E25" s="45">
        <v>0</v>
      </c>
      <c r="F25" s="45">
        <v>0</v>
      </c>
    </row>
    <row r="26" spans="1:6" x14ac:dyDescent="0.35">
      <c r="A26" s="199" t="s">
        <v>22</v>
      </c>
      <c r="B26" s="200"/>
      <c r="C26" s="44"/>
      <c r="D26" s="45"/>
      <c r="E26" s="45"/>
      <c r="F26" s="45"/>
    </row>
    <row r="27" spans="1:6" x14ac:dyDescent="0.35">
      <c r="A27" s="201" t="s">
        <v>23</v>
      </c>
      <c r="B27" s="202"/>
      <c r="C27" s="49">
        <v>0</v>
      </c>
      <c r="D27" s="45">
        <v>0</v>
      </c>
      <c r="E27" s="45">
        <v>0</v>
      </c>
      <c r="F27" s="45">
        <v>0</v>
      </c>
    </row>
    <row r="28" spans="1:6" x14ac:dyDescent="0.35">
      <c r="A28" s="47"/>
      <c r="B28" s="48"/>
      <c r="C28" s="48"/>
      <c r="D28" s="50"/>
      <c r="E28" s="50"/>
      <c r="F28" s="50"/>
    </row>
    <row r="29" spans="1:6" x14ac:dyDescent="0.35">
      <c r="A29" s="203" t="s">
        <v>24</v>
      </c>
      <c r="B29" s="204"/>
      <c r="C29" s="51">
        <f>SUM(C22:C27)</f>
        <v>0</v>
      </c>
      <c r="D29" s="52">
        <f>+SUM(D22:D27)</f>
        <v>0</v>
      </c>
      <c r="E29" s="52">
        <f t="shared" ref="E29:F29" si="5">+SUM(E22:E27)</f>
        <v>0</v>
      </c>
      <c r="F29" s="52">
        <f t="shared" si="5"/>
        <v>0</v>
      </c>
    </row>
    <row r="30" spans="1:6" x14ac:dyDescent="0.35">
      <c r="A30" s="53"/>
      <c r="B30" s="54"/>
      <c r="C30" s="54"/>
      <c r="D30" s="55"/>
      <c r="E30" s="56"/>
      <c r="F30" s="40"/>
    </row>
    <row r="31" spans="1:6" x14ac:dyDescent="0.35">
      <c r="A31" s="196" t="s">
        <v>25</v>
      </c>
      <c r="B31" s="197"/>
      <c r="C31" s="197"/>
      <c r="D31" s="197"/>
      <c r="E31" s="197"/>
      <c r="F31" s="198"/>
    </row>
    <row r="32" spans="1:6" x14ac:dyDescent="0.35">
      <c r="A32" s="196"/>
      <c r="B32" s="197"/>
      <c r="C32" s="197"/>
      <c r="D32" s="197"/>
      <c r="E32" s="197"/>
      <c r="F32" s="198"/>
    </row>
    <row r="33" spans="1:6" x14ac:dyDescent="0.35">
      <c r="A33" s="196"/>
      <c r="B33" s="197"/>
      <c r="C33" s="197"/>
      <c r="D33" s="197"/>
      <c r="E33" s="197"/>
      <c r="F33" s="198"/>
    </row>
    <row r="34" spans="1:6" x14ac:dyDescent="0.35">
      <c r="A34" s="39"/>
      <c r="B34" s="2"/>
      <c r="C34" s="2"/>
      <c r="D34" s="2"/>
      <c r="E34" s="3"/>
      <c r="F34" s="40"/>
    </row>
    <row r="35" spans="1:6" x14ac:dyDescent="0.35">
      <c r="A35" s="57" t="s">
        <v>26</v>
      </c>
      <c r="B35" s="2"/>
      <c r="C35" s="2"/>
      <c r="D35" s="58"/>
      <c r="E35" s="3"/>
      <c r="F35" s="40"/>
    </row>
    <row r="36" spans="1:6" x14ac:dyDescent="0.35">
      <c r="A36" s="9" t="s">
        <v>27</v>
      </c>
      <c r="B36" s="59" t="str">
        <f>C7</f>
        <v>Stub Period</v>
      </c>
      <c r="C36" s="59" t="str">
        <f>+D20</f>
        <v>As At 31/03/2024</v>
      </c>
      <c r="D36" s="59" t="str">
        <f>+E7</f>
        <v>As At
 31/03/2023</v>
      </c>
      <c r="E36" s="59" t="str">
        <f>+F7</f>
        <v>As At
 31/03/2022</v>
      </c>
      <c r="F36" s="60"/>
    </row>
    <row r="37" spans="1:6" x14ac:dyDescent="0.35">
      <c r="A37" s="61" t="s">
        <v>28</v>
      </c>
      <c r="B37" s="62"/>
      <c r="C37" s="62"/>
      <c r="D37" s="62"/>
      <c r="E37" s="62"/>
      <c r="F37" s="63"/>
    </row>
    <row r="38" spans="1:6" x14ac:dyDescent="0.35">
      <c r="A38" s="64" t="s">
        <v>17</v>
      </c>
      <c r="B38" s="65"/>
      <c r="C38" s="65"/>
      <c r="D38" s="65"/>
      <c r="E38" s="65"/>
      <c r="F38" s="66"/>
    </row>
    <row r="39" spans="1:6" x14ac:dyDescent="0.35">
      <c r="A39" s="67" t="s">
        <v>29</v>
      </c>
      <c r="B39" s="68"/>
      <c r="C39" s="69"/>
      <c r="D39" s="70"/>
      <c r="E39" s="70"/>
      <c r="F39" s="71"/>
    </row>
    <row r="40" spans="1:6" x14ac:dyDescent="0.35">
      <c r="A40" s="61" t="s">
        <v>30</v>
      </c>
      <c r="B40" s="62"/>
      <c r="C40" s="62"/>
      <c r="D40" s="62"/>
      <c r="E40" s="62"/>
      <c r="F40" s="63"/>
    </row>
    <row r="41" spans="1:6" x14ac:dyDescent="0.35">
      <c r="A41" s="64" t="s">
        <v>17</v>
      </c>
      <c r="B41" s="65"/>
      <c r="C41" s="65"/>
      <c r="D41" s="65"/>
      <c r="E41" s="65"/>
      <c r="F41" s="66"/>
    </row>
    <row r="42" spans="1:6" x14ac:dyDescent="0.35">
      <c r="A42" s="67" t="s">
        <v>29</v>
      </c>
      <c r="B42" s="69"/>
      <c r="C42" s="69"/>
      <c r="D42" s="70"/>
      <c r="E42" s="70"/>
      <c r="F42" s="71"/>
    </row>
    <row r="43" spans="1:6" x14ac:dyDescent="0.35">
      <c r="A43" s="61" t="s">
        <v>31</v>
      </c>
      <c r="B43" s="62"/>
      <c r="C43" s="62"/>
      <c r="D43" s="62"/>
      <c r="E43" s="72"/>
      <c r="F43" s="71"/>
    </row>
    <row r="44" spans="1:6" x14ac:dyDescent="0.35">
      <c r="A44" s="73" t="s">
        <v>17</v>
      </c>
      <c r="B44" s="74"/>
      <c r="C44" s="74"/>
      <c r="D44" s="74"/>
      <c r="E44" s="74"/>
      <c r="F44" s="75"/>
    </row>
    <row r="45" spans="1:6" x14ac:dyDescent="0.35">
      <c r="A45" s="67" t="s">
        <v>29</v>
      </c>
      <c r="B45" s="69"/>
      <c r="C45" s="70"/>
      <c r="D45" s="70"/>
      <c r="E45" s="70"/>
      <c r="F45" s="71"/>
    </row>
    <row r="46" spans="1:6" x14ac:dyDescent="0.35">
      <c r="A46" s="61" t="s">
        <v>32</v>
      </c>
      <c r="B46" s="62"/>
      <c r="C46" s="62"/>
      <c r="D46" s="62"/>
      <c r="E46" s="62"/>
      <c r="F46" s="63"/>
    </row>
    <row r="47" spans="1:6" x14ac:dyDescent="0.35">
      <c r="A47" s="64" t="s">
        <v>17</v>
      </c>
      <c r="B47" s="76"/>
      <c r="C47" s="65"/>
      <c r="D47" s="65"/>
      <c r="E47" s="65"/>
      <c r="F47" s="66"/>
    </row>
    <row r="48" spans="1:6" x14ac:dyDescent="0.35">
      <c r="A48" s="67" t="s">
        <v>29</v>
      </c>
      <c r="B48" s="69"/>
      <c r="C48" s="70"/>
      <c r="D48" s="70"/>
      <c r="E48" s="70"/>
      <c r="F48" s="71"/>
    </row>
    <row r="49" spans="1:6" x14ac:dyDescent="0.35">
      <c r="A49" s="61" t="s">
        <v>33</v>
      </c>
      <c r="B49" s="62"/>
      <c r="C49" s="62"/>
      <c r="D49" s="62"/>
      <c r="E49" s="62"/>
      <c r="F49" s="71"/>
    </row>
    <row r="50" spans="1:6" x14ac:dyDescent="0.35">
      <c r="A50" s="64" t="s">
        <v>17</v>
      </c>
      <c r="B50" s="65"/>
      <c r="C50" s="65"/>
      <c r="D50" s="65"/>
      <c r="E50" s="65"/>
      <c r="F50" s="71"/>
    </row>
    <row r="51" spans="1:6" x14ac:dyDescent="0.35">
      <c r="A51" s="67" t="s">
        <v>29</v>
      </c>
      <c r="B51" s="69"/>
      <c r="C51" s="70"/>
      <c r="D51" s="70"/>
      <c r="E51" s="70"/>
      <c r="F51" s="71"/>
    </row>
    <row r="52" spans="1:6" x14ac:dyDescent="0.35">
      <c r="A52" s="61" t="s">
        <v>34</v>
      </c>
      <c r="B52" s="62"/>
      <c r="C52" s="62"/>
      <c r="D52" s="62"/>
      <c r="E52" s="70"/>
      <c r="F52" s="71"/>
    </row>
    <row r="53" spans="1:6" x14ac:dyDescent="0.35">
      <c r="A53" s="64" t="s">
        <v>17</v>
      </c>
      <c r="B53" s="65"/>
      <c r="C53" s="65"/>
      <c r="D53" s="77"/>
      <c r="E53" s="77"/>
      <c r="F53" s="71"/>
    </row>
    <row r="54" spans="1:6" x14ac:dyDescent="0.35">
      <c r="A54" s="67" t="s">
        <v>29</v>
      </c>
      <c r="B54" s="69"/>
      <c r="C54" s="70"/>
      <c r="D54" s="70"/>
      <c r="E54" s="70"/>
      <c r="F54" s="71"/>
    </row>
    <row r="55" spans="1:6" x14ac:dyDescent="0.35">
      <c r="A55" s="78"/>
      <c r="B55" s="79"/>
      <c r="C55" s="79"/>
      <c r="D55" s="79"/>
      <c r="E55" s="79"/>
      <c r="F55" s="40"/>
    </row>
    <row r="56" spans="1:6" x14ac:dyDescent="0.35">
      <c r="A56" s="57" t="s">
        <v>35</v>
      </c>
      <c r="B56" s="2"/>
      <c r="C56" s="2"/>
      <c r="D56" s="58"/>
      <c r="E56" s="3"/>
      <c r="F56" s="40"/>
    </row>
    <row r="57" spans="1:6" x14ac:dyDescent="0.35">
      <c r="A57" s="9" t="s">
        <v>27</v>
      </c>
      <c r="B57" s="59" t="str">
        <f>+B36</f>
        <v>Stub Period</v>
      </c>
      <c r="C57" s="59" t="str">
        <f>+C36</f>
        <v>As At 31/03/2024</v>
      </c>
      <c r="D57" s="59" t="str">
        <f>+D36</f>
        <v>As At
 31/03/2023</v>
      </c>
      <c r="E57" s="59" t="str">
        <f>+E36</f>
        <v>As At
 31/03/2022</v>
      </c>
      <c r="F57" s="60"/>
    </row>
    <row r="58" spans="1:6" x14ac:dyDescent="0.35">
      <c r="A58" s="61" t="s">
        <v>36</v>
      </c>
      <c r="B58" s="62"/>
      <c r="C58" s="62"/>
      <c r="D58" s="62"/>
      <c r="E58" s="72"/>
      <c r="F58" s="71"/>
    </row>
    <row r="59" spans="1:6" x14ac:dyDescent="0.35">
      <c r="A59" s="64" t="s">
        <v>17</v>
      </c>
      <c r="B59" s="65"/>
      <c r="C59" s="65"/>
      <c r="D59" s="65"/>
      <c r="E59" s="65"/>
      <c r="F59" s="66"/>
    </row>
    <row r="60" spans="1:6" x14ac:dyDescent="0.35">
      <c r="A60" s="67" t="s">
        <v>29</v>
      </c>
      <c r="B60" s="80"/>
      <c r="C60" s="80"/>
      <c r="D60" s="80"/>
      <c r="E60" s="80"/>
      <c r="F60" s="71"/>
    </row>
    <row r="61" spans="1:6" x14ac:dyDescent="0.35">
      <c r="A61" s="61" t="s">
        <v>30</v>
      </c>
      <c r="B61" s="77"/>
      <c r="C61" s="77"/>
      <c r="D61" s="77"/>
      <c r="E61" s="77"/>
      <c r="F61" s="63"/>
    </row>
    <row r="62" spans="1:6" x14ac:dyDescent="0.35">
      <c r="A62" s="64" t="s">
        <v>17</v>
      </c>
      <c r="B62" s="65"/>
      <c r="C62" s="65"/>
      <c r="D62" s="65"/>
      <c r="E62" s="65"/>
      <c r="F62" s="66"/>
    </row>
    <row r="63" spans="1:6" x14ac:dyDescent="0.35">
      <c r="A63" s="67" t="s">
        <v>29</v>
      </c>
      <c r="B63" s="69"/>
      <c r="C63" s="69"/>
      <c r="D63" s="69"/>
      <c r="E63" s="69"/>
      <c r="F63" s="71"/>
    </row>
    <row r="64" spans="1:6" x14ac:dyDescent="0.35">
      <c r="A64" s="61" t="s">
        <v>37</v>
      </c>
      <c r="B64" s="62"/>
      <c r="C64" s="62"/>
      <c r="D64" s="62"/>
      <c r="E64" s="62"/>
      <c r="F64" s="63"/>
    </row>
    <row r="65" spans="1:6" x14ac:dyDescent="0.35">
      <c r="A65" s="73" t="s">
        <v>17</v>
      </c>
      <c r="B65" s="81"/>
      <c r="C65" s="81"/>
      <c r="D65" s="81"/>
      <c r="E65" s="81"/>
      <c r="F65" s="75"/>
    </row>
    <row r="66" spans="1:6" x14ac:dyDescent="0.35">
      <c r="A66" s="67" t="s">
        <v>29</v>
      </c>
      <c r="B66" s="69" t="e">
        <f>+B65/C29</f>
        <v>#DIV/0!</v>
      </c>
      <c r="C66" s="69" t="e">
        <f t="shared" ref="C66:E66" si="6">+C65/D29</f>
        <v>#DIV/0!</v>
      </c>
      <c r="D66" s="69" t="e">
        <f t="shared" si="6"/>
        <v>#DIV/0!</v>
      </c>
      <c r="E66" s="69" t="e">
        <f t="shared" si="6"/>
        <v>#DIV/0!</v>
      </c>
      <c r="F66" s="71"/>
    </row>
    <row r="67" spans="1:6" x14ac:dyDescent="0.35">
      <c r="A67" s="82" t="s">
        <v>38</v>
      </c>
      <c r="B67" s="62"/>
      <c r="C67" s="62"/>
      <c r="D67" s="62"/>
      <c r="E67" s="62"/>
      <c r="F67" s="63"/>
    </row>
    <row r="68" spans="1:6" x14ac:dyDescent="0.35">
      <c r="A68" s="73" t="s">
        <v>17</v>
      </c>
      <c r="B68" s="81"/>
      <c r="C68" s="81"/>
      <c r="D68" s="81"/>
      <c r="E68" s="81"/>
      <c r="F68" s="66"/>
    </row>
    <row r="69" spans="1:6" x14ac:dyDescent="0.35">
      <c r="A69" s="67" t="s">
        <v>29</v>
      </c>
      <c r="B69" s="69" t="e">
        <f>+B68/C29</f>
        <v>#DIV/0!</v>
      </c>
      <c r="C69" s="69" t="e">
        <f t="shared" ref="C69:E69" si="7">+C68/D29</f>
        <v>#DIV/0!</v>
      </c>
      <c r="D69" s="69" t="e">
        <f t="shared" si="7"/>
        <v>#DIV/0!</v>
      </c>
      <c r="E69" s="69" t="e">
        <f t="shared" si="7"/>
        <v>#DIV/0!</v>
      </c>
      <c r="F69" s="66"/>
    </row>
    <row r="70" spans="1:6" x14ac:dyDescent="0.35">
      <c r="A70" s="82" t="s">
        <v>31</v>
      </c>
      <c r="B70" s="81"/>
      <c r="C70" s="81"/>
      <c r="D70" s="81"/>
      <c r="E70" s="81"/>
      <c r="F70" s="66"/>
    </row>
    <row r="71" spans="1:6" x14ac:dyDescent="0.35">
      <c r="A71" s="73" t="s">
        <v>17</v>
      </c>
      <c r="B71" s="65"/>
      <c r="C71" s="65"/>
      <c r="D71" s="65"/>
      <c r="E71" s="65"/>
      <c r="F71" s="66"/>
    </row>
    <row r="72" spans="1:6" x14ac:dyDescent="0.35">
      <c r="A72" s="67" t="s">
        <v>29</v>
      </c>
      <c r="B72" s="80"/>
      <c r="C72" s="80"/>
      <c r="D72" s="80"/>
      <c r="E72" s="80"/>
      <c r="F72" s="66"/>
    </row>
    <row r="73" spans="1:6" x14ac:dyDescent="0.35">
      <c r="A73" s="82" t="s">
        <v>39</v>
      </c>
      <c r="B73" s="65"/>
      <c r="C73" s="65"/>
      <c r="D73" s="65"/>
      <c r="E73" s="65"/>
      <c r="F73" s="66"/>
    </row>
    <row r="74" spans="1:6" x14ac:dyDescent="0.35">
      <c r="A74" s="73" t="s">
        <v>17</v>
      </c>
      <c r="B74" s="65"/>
      <c r="C74" s="65"/>
      <c r="D74" s="65"/>
      <c r="E74" s="65"/>
      <c r="F74" s="66"/>
    </row>
    <row r="75" spans="1:6" x14ac:dyDescent="0.35">
      <c r="A75" s="67" t="s">
        <v>29</v>
      </c>
      <c r="B75" s="69"/>
      <c r="C75" s="69"/>
      <c r="D75" s="69"/>
      <c r="E75" s="69"/>
      <c r="F75" s="66"/>
    </row>
    <row r="76" spans="1:6" x14ac:dyDescent="0.35">
      <c r="A76" s="83" t="s">
        <v>40</v>
      </c>
      <c r="B76" s="81"/>
      <c r="C76" s="81"/>
      <c r="D76" s="81"/>
      <c r="E76" s="81"/>
      <c r="F76" s="66"/>
    </row>
    <row r="77" spans="1:6" x14ac:dyDescent="0.35">
      <c r="A77" s="73" t="s">
        <v>17</v>
      </c>
      <c r="B77" s="81"/>
      <c r="C77" s="81"/>
      <c r="D77" s="81"/>
      <c r="E77" s="81"/>
      <c r="F77" s="66"/>
    </row>
    <row r="78" spans="1:6" x14ac:dyDescent="0.35">
      <c r="A78" s="67" t="s">
        <v>29</v>
      </c>
      <c r="B78" s="69" t="e">
        <f>+B77/C29</f>
        <v>#DIV/0!</v>
      </c>
      <c r="C78" s="69" t="e">
        <f t="shared" ref="C78:E78" si="8">+C77/D29</f>
        <v>#DIV/0!</v>
      </c>
      <c r="D78" s="69" t="e">
        <f t="shared" si="8"/>
        <v>#DIV/0!</v>
      </c>
      <c r="E78" s="69" t="e">
        <f t="shared" si="8"/>
        <v>#DIV/0!</v>
      </c>
      <c r="F78" s="66"/>
    </row>
    <row r="79" spans="1:6" x14ac:dyDescent="0.35">
      <c r="A79" s="82" t="s">
        <v>41</v>
      </c>
      <c r="B79" s="81"/>
      <c r="C79" s="81"/>
      <c r="D79" s="81"/>
      <c r="E79" s="81"/>
      <c r="F79" s="66"/>
    </row>
    <row r="80" spans="1:6" x14ac:dyDescent="0.35">
      <c r="A80" s="73" t="s">
        <v>17</v>
      </c>
      <c r="B80" s="81"/>
      <c r="C80" s="81"/>
      <c r="D80" s="81"/>
      <c r="E80" s="81"/>
      <c r="F80" s="66"/>
    </row>
    <row r="81" spans="1:6" x14ac:dyDescent="0.35">
      <c r="A81" s="67" t="s">
        <v>29</v>
      </c>
      <c r="B81" s="69" t="e">
        <f>+B80/C29</f>
        <v>#DIV/0!</v>
      </c>
      <c r="C81" s="69" t="e">
        <f t="shared" ref="C81:E81" si="9">+C80/D29</f>
        <v>#DIV/0!</v>
      </c>
      <c r="D81" s="69" t="e">
        <f t="shared" si="9"/>
        <v>#DIV/0!</v>
      </c>
      <c r="E81" s="69" t="e">
        <f t="shared" si="9"/>
        <v>#DIV/0!</v>
      </c>
      <c r="F81" s="66"/>
    </row>
    <row r="82" spans="1:6" x14ac:dyDescent="0.35">
      <c r="A82" s="83" t="s">
        <v>42</v>
      </c>
      <c r="B82" s="81"/>
      <c r="C82" s="81"/>
      <c r="D82" s="81"/>
      <c r="E82" s="81"/>
      <c r="F82" s="66"/>
    </row>
    <row r="83" spans="1:6" x14ac:dyDescent="0.35">
      <c r="A83" s="73" t="s">
        <v>17</v>
      </c>
      <c r="B83" s="81"/>
      <c r="C83" s="81"/>
      <c r="D83" s="81"/>
      <c r="E83" s="81"/>
      <c r="F83" s="66"/>
    </row>
    <row r="84" spans="1:6" x14ac:dyDescent="0.35">
      <c r="A84" s="67" t="s">
        <v>29</v>
      </c>
      <c r="B84" s="69" t="e">
        <f>+B83/C29</f>
        <v>#DIV/0!</v>
      </c>
      <c r="C84" s="69" t="e">
        <f t="shared" ref="C84:E84" si="10">+C83/D29</f>
        <v>#DIV/0!</v>
      </c>
      <c r="D84" s="69" t="e">
        <f t="shared" si="10"/>
        <v>#DIV/0!</v>
      </c>
      <c r="E84" s="69" t="e">
        <f t="shared" si="10"/>
        <v>#DIV/0!</v>
      </c>
      <c r="F84" s="66"/>
    </row>
    <row r="85" spans="1:6" x14ac:dyDescent="0.35">
      <c r="A85" s="83" t="s">
        <v>43</v>
      </c>
      <c r="B85" s="81"/>
      <c r="C85" s="81"/>
      <c r="D85" s="81"/>
      <c r="E85" s="81"/>
      <c r="F85" s="66"/>
    </row>
    <row r="86" spans="1:6" x14ac:dyDescent="0.35">
      <c r="A86" s="73" t="s">
        <v>17</v>
      </c>
      <c r="B86" s="81"/>
      <c r="C86" s="81"/>
      <c r="D86" s="81"/>
      <c r="E86" s="81"/>
      <c r="F86" s="66"/>
    </row>
    <row r="87" spans="1:6" x14ac:dyDescent="0.35">
      <c r="A87" s="67" t="s">
        <v>29</v>
      </c>
      <c r="B87" s="69" t="e">
        <f>+B86/C29</f>
        <v>#DIV/0!</v>
      </c>
      <c r="C87" s="69" t="e">
        <f t="shared" ref="C87:E87" si="11">+C86/D29</f>
        <v>#DIV/0!</v>
      </c>
      <c r="D87" s="69" t="e">
        <f t="shared" si="11"/>
        <v>#DIV/0!</v>
      </c>
      <c r="E87" s="69" t="e">
        <f t="shared" si="11"/>
        <v>#DIV/0!</v>
      </c>
      <c r="F87" s="66"/>
    </row>
    <row r="88" spans="1:6" x14ac:dyDescent="0.35">
      <c r="A88" s="83" t="s">
        <v>33</v>
      </c>
      <c r="B88" s="81"/>
      <c r="C88" s="81"/>
      <c r="D88" s="81"/>
      <c r="E88" s="81"/>
      <c r="F88" s="66"/>
    </row>
    <row r="89" spans="1:6" x14ac:dyDescent="0.35">
      <c r="A89" s="73" t="s">
        <v>17</v>
      </c>
      <c r="B89" s="65"/>
      <c r="C89" s="65"/>
      <c r="D89" s="65"/>
      <c r="E89" s="65"/>
      <c r="F89" s="66"/>
    </row>
    <row r="90" spans="1:6" x14ac:dyDescent="0.35">
      <c r="A90" s="67" t="s">
        <v>29</v>
      </c>
      <c r="B90" s="80"/>
      <c r="C90" s="80"/>
      <c r="D90" s="80"/>
      <c r="E90" s="80"/>
      <c r="F90" s="66"/>
    </row>
    <row r="91" spans="1:6" x14ac:dyDescent="0.35">
      <c r="A91" s="61" t="s">
        <v>34</v>
      </c>
      <c r="B91" s="77"/>
      <c r="C91" s="77"/>
      <c r="D91" s="77"/>
      <c r="E91" s="84"/>
      <c r="F91" s="66"/>
    </row>
    <row r="92" spans="1:6" x14ac:dyDescent="0.35">
      <c r="A92" s="73" t="s">
        <v>17</v>
      </c>
      <c r="B92" s="74"/>
      <c r="C92" s="74"/>
      <c r="D92" s="74"/>
      <c r="E92" s="74"/>
      <c r="F92" s="66"/>
    </row>
    <row r="93" spans="1:6" x14ac:dyDescent="0.35">
      <c r="A93" s="67" t="s">
        <v>29</v>
      </c>
      <c r="B93" s="69"/>
      <c r="C93" s="70"/>
      <c r="D93" s="70"/>
      <c r="E93" s="70"/>
      <c r="F93" s="66"/>
    </row>
    <row r="94" spans="1:6" x14ac:dyDescent="0.35">
      <c r="A94" s="85"/>
      <c r="B94" s="86"/>
      <c r="C94" s="86"/>
      <c r="D94" s="86"/>
      <c r="E94" s="86"/>
      <c r="F94" s="71"/>
    </row>
    <row r="95" spans="1:6" x14ac:dyDescent="0.35">
      <c r="A95" s="87"/>
      <c r="B95" s="88"/>
      <c r="C95" s="88"/>
      <c r="D95" s="88"/>
      <c r="E95" s="88"/>
      <c r="F95" s="89"/>
    </row>
    <row r="96" spans="1:6" x14ac:dyDescent="0.35">
      <c r="A96" s="87" t="s">
        <v>44</v>
      </c>
      <c r="B96" s="88"/>
      <c r="C96" s="88"/>
      <c r="D96" s="88"/>
      <c r="E96" s="88"/>
      <c r="F96" s="89"/>
    </row>
    <row r="97" spans="1:6" x14ac:dyDescent="0.35">
      <c r="A97" s="39"/>
      <c r="B97" s="90"/>
      <c r="C97" s="90"/>
      <c r="D97" s="90"/>
      <c r="E97" s="90"/>
      <c r="F97" s="89"/>
    </row>
  </sheetData>
  <mergeCells count="19">
    <mergeCell ref="A22:B22"/>
    <mergeCell ref="A7:B7"/>
    <mergeCell ref="A8:B8"/>
    <mergeCell ref="A10:B10"/>
    <mergeCell ref="A11:B11"/>
    <mergeCell ref="A13:B13"/>
    <mergeCell ref="A14:B14"/>
    <mergeCell ref="A15:B15"/>
    <mergeCell ref="A16:B16"/>
    <mergeCell ref="A17:B17"/>
    <mergeCell ref="A19:D19"/>
    <mergeCell ref="A20:B21"/>
    <mergeCell ref="A31:F33"/>
    <mergeCell ref="A23:B23"/>
    <mergeCell ref="A24:B24"/>
    <mergeCell ref="A25:B25"/>
    <mergeCell ref="A26:B26"/>
    <mergeCell ref="A27:B27"/>
    <mergeCell ref="A29:B2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3D2C1-FC1E-414B-B96F-D724AC5E15B0}">
  <dimension ref="A1:H42"/>
  <sheetViews>
    <sheetView workbookViewId="0">
      <selection sqref="A1:XFD1048576"/>
    </sheetView>
  </sheetViews>
  <sheetFormatPr defaultRowHeight="14.5" x14ac:dyDescent="0.35"/>
  <cols>
    <col min="1" max="1" width="6.1796875" customWidth="1"/>
    <col min="2" max="2" width="58.81640625" customWidth="1"/>
    <col min="3" max="3" width="14.90625" customWidth="1"/>
    <col min="4" max="4" width="14.26953125" customWidth="1"/>
    <col min="5" max="7" width="14.90625" customWidth="1"/>
    <col min="8" max="8" width="14.1796875" bestFit="1" customWidth="1"/>
  </cols>
  <sheetData>
    <row r="1" spans="1:8" x14ac:dyDescent="0.35">
      <c r="A1" s="977" t="s">
        <v>166</v>
      </c>
      <c r="B1" s="978"/>
      <c r="C1" s="978"/>
      <c r="D1" s="978"/>
      <c r="E1" s="978"/>
      <c r="F1" s="978"/>
      <c r="G1" s="978"/>
      <c r="H1" s="978"/>
    </row>
    <row r="2" spans="1:8" x14ac:dyDescent="0.35">
      <c r="A2" s="93" t="s">
        <v>1</v>
      </c>
      <c r="B2" s="978"/>
      <c r="C2" s="978"/>
      <c r="D2" s="978"/>
      <c r="E2" s="978"/>
      <c r="F2" s="978"/>
      <c r="G2" s="978"/>
      <c r="H2" s="978"/>
    </row>
    <row r="3" spans="1:8" x14ac:dyDescent="0.35">
      <c r="A3" s="93"/>
      <c r="B3" s="978"/>
      <c r="C3" s="978"/>
      <c r="D3" s="978"/>
      <c r="E3" s="978"/>
      <c r="F3" s="978"/>
      <c r="G3" s="978"/>
      <c r="H3" s="978"/>
    </row>
    <row r="4" spans="1:8" x14ac:dyDescent="0.35">
      <c r="A4" s="979"/>
      <c r="B4" s="980"/>
      <c r="C4" s="980"/>
      <c r="D4" s="980"/>
      <c r="E4" s="980"/>
      <c r="F4" s="980"/>
      <c r="G4" s="980"/>
      <c r="H4" s="981"/>
    </row>
    <row r="5" spans="1:8" x14ac:dyDescent="0.35">
      <c r="A5" s="982" t="s">
        <v>581</v>
      </c>
      <c r="B5" s="983"/>
      <c r="C5" s="983"/>
      <c r="D5" s="983"/>
      <c r="E5" s="983"/>
      <c r="F5" s="983"/>
      <c r="G5" s="983"/>
      <c r="H5" s="984"/>
    </row>
    <row r="6" spans="1:8" x14ac:dyDescent="0.35">
      <c r="A6" s="985"/>
      <c r="B6" s="986" t="s">
        <v>582</v>
      </c>
      <c r="C6" s="986"/>
      <c r="D6" s="986"/>
      <c r="E6" s="986"/>
      <c r="F6" s="986"/>
      <c r="G6" s="734" t="s">
        <v>4</v>
      </c>
      <c r="H6" s="987"/>
    </row>
    <row r="7" spans="1:8" x14ac:dyDescent="0.35">
      <c r="A7" s="988"/>
      <c r="B7" s="989" t="s">
        <v>5</v>
      </c>
      <c r="C7" s="990"/>
      <c r="D7" s="991" t="str">
        <f>'[2]A-V'!C101</f>
        <v>Stub period</v>
      </c>
      <c r="E7" s="991" t="str">
        <f>'[2]A-V'!D101</f>
        <v>31/03/2024</v>
      </c>
      <c r="F7" s="991" t="str">
        <f>'[2]A-V'!E101</f>
        <v>31/03/2023</v>
      </c>
      <c r="G7" s="991" t="str">
        <f>'[2]A-V'!F101</f>
        <v>31/03/2022</v>
      </c>
      <c r="H7" s="992"/>
    </row>
    <row r="8" spans="1:8" x14ac:dyDescent="0.35">
      <c r="A8" s="988"/>
      <c r="B8" s="993"/>
      <c r="C8" s="994"/>
      <c r="D8" s="995"/>
      <c r="E8" s="995"/>
      <c r="F8" s="995"/>
      <c r="G8" s="995"/>
      <c r="H8" s="996"/>
    </row>
    <row r="9" spans="1:8" x14ac:dyDescent="0.35">
      <c r="A9" s="988"/>
      <c r="B9" s="993" t="s">
        <v>583</v>
      </c>
      <c r="C9" s="997" t="s">
        <v>584</v>
      </c>
      <c r="D9" s="998"/>
      <c r="E9" s="998"/>
      <c r="F9" s="998"/>
      <c r="G9" s="998"/>
      <c r="H9" s="999"/>
    </row>
    <row r="10" spans="1:8" x14ac:dyDescent="0.35">
      <c r="A10" s="988"/>
      <c r="B10" s="993" t="s">
        <v>585</v>
      </c>
      <c r="C10" s="1000"/>
      <c r="D10" s="998"/>
      <c r="E10" s="998"/>
      <c r="F10" s="998"/>
      <c r="G10" s="998"/>
      <c r="H10" s="999"/>
    </row>
    <row r="11" spans="1:8" x14ac:dyDescent="0.35">
      <c r="A11" s="988"/>
      <c r="B11" s="993" t="s">
        <v>586</v>
      </c>
      <c r="C11" s="1000"/>
      <c r="D11" s="998">
        <f>+[2]PL!K23</f>
        <v>0</v>
      </c>
      <c r="E11" s="998">
        <f>+[2]PL!L23</f>
        <v>0</v>
      </c>
      <c r="F11" s="998">
        <f>+[2]PL!M23</f>
        <v>0</v>
      </c>
      <c r="G11" s="998">
        <f>+[2]PL!N23</f>
        <v>0</v>
      </c>
      <c r="H11" s="999"/>
    </row>
    <row r="12" spans="1:8" x14ac:dyDescent="0.35">
      <c r="A12" s="988"/>
      <c r="B12" s="993" t="s">
        <v>587</v>
      </c>
      <c r="C12" s="1000"/>
      <c r="D12" s="998"/>
      <c r="E12" s="998"/>
      <c r="F12" s="998"/>
      <c r="G12" s="998"/>
      <c r="H12" s="999"/>
    </row>
    <row r="13" spans="1:8" x14ac:dyDescent="0.35">
      <c r="A13" s="988"/>
      <c r="B13" s="993" t="s">
        <v>588</v>
      </c>
      <c r="C13" s="1000"/>
      <c r="D13" s="998">
        <f>-[2]PL!K14</f>
        <v>0</v>
      </c>
      <c r="E13" s="998">
        <f>-[2]PL!L14</f>
        <v>0</v>
      </c>
      <c r="F13" s="998">
        <f>-[2]PL!M14</f>
        <v>0</v>
      </c>
      <c r="G13" s="998">
        <f>-[2]PL!N14</f>
        <v>0</v>
      </c>
      <c r="H13" s="999"/>
    </row>
    <row r="14" spans="1:8" x14ac:dyDescent="0.35">
      <c r="A14" s="988"/>
      <c r="B14" s="1001" t="s">
        <v>589</v>
      </c>
      <c r="C14" s="1000"/>
      <c r="D14" s="1002">
        <f>SUM(D9:D13)</f>
        <v>0</v>
      </c>
      <c r="E14" s="1002">
        <f t="shared" ref="E14:G14" si="0">SUM(E9:E13)</f>
        <v>0</v>
      </c>
      <c r="F14" s="1002">
        <f t="shared" si="0"/>
        <v>0</v>
      </c>
      <c r="G14" s="1002">
        <f t="shared" si="0"/>
        <v>0</v>
      </c>
      <c r="H14" s="1003"/>
    </row>
    <row r="15" spans="1:8" x14ac:dyDescent="0.35">
      <c r="A15" s="988"/>
      <c r="B15" s="1001" t="s">
        <v>590</v>
      </c>
      <c r="C15" s="1000"/>
      <c r="D15" s="1004"/>
      <c r="E15" s="1004"/>
      <c r="F15" s="1004"/>
      <c r="G15" s="1004"/>
      <c r="H15" s="1005"/>
    </row>
    <row r="16" spans="1:8" x14ac:dyDescent="0.35">
      <c r="A16" s="988"/>
      <c r="B16" s="1001"/>
      <c r="C16" s="997"/>
      <c r="D16" s="1006"/>
      <c r="E16" s="1007"/>
      <c r="F16" s="1007"/>
      <c r="G16" s="1007"/>
      <c r="H16" s="1008"/>
    </row>
    <row r="17" spans="1:8" x14ac:dyDescent="0.35">
      <c r="A17" s="988"/>
      <c r="B17" s="993" t="s">
        <v>591</v>
      </c>
      <c r="C17" s="997" t="s">
        <v>592</v>
      </c>
      <c r="D17" s="1002">
        <f>SUM([2]BS!K11:K12)</f>
        <v>0</v>
      </c>
      <c r="E17" s="1002">
        <f>SUM([2]BS!L11:L12)</f>
        <v>0</v>
      </c>
      <c r="F17" s="1002">
        <f>SUM([2]BS!M11:M12)</f>
        <v>0</v>
      </c>
      <c r="G17" s="1002">
        <f>SUM([2]BS!N11:N12)</f>
        <v>0</v>
      </c>
      <c r="H17" s="1003"/>
    </row>
    <row r="18" spans="1:8" x14ac:dyDescent="0.35">
      <c r="A18" s="988"/>
      <c r="B18" s="1009" t="s">
        <v>593</v>
      </c>
      <c r="C18" s="997" t="s">
        <v>594</v>
      </c>
      <c r="D18" s="1004"/>
      <c r="E18" s="1004"/>
      <c r="F18" s="1004"/>
      <c r="G18" s="1004"/>
      <c r="H18" s="1005"/>
    </row>
    <row r="19" spans="1:8" x14ac:dyDescent="0.35">
      <c r="A19" s="988"/>
      <c r="B19" s="993"/>
      <c r="C19" s="997"/>
      <c r="D19" s="995"/>
      <c r="E19" s="1010"/>
      <c r="F19" s="1010"/>
      <c r="G19" s="1010"/>
      <c r="H19" s="1011"/>
    </row>
    <row r="20" spans="1:8" x14ac:dyDescent="0.35">
      <c r="A20" s="988"/>
      <c r="B20" s="993" t="s">
        <v>595</v>
      </c>
      <c r="C20" s="1012" t="s">
        <v>596</v>
      </c>
      <c r="D20" s="1007">
        <f>+[2]I.1!E29</f>
        <v>0</v>
      </c>
      <c r="E20" s="1007">
        <f>+[2]I.1!F29</f>
        <v>0</v>
      </c>
      <c r="F20" s="1007">
        <f>+[2]I.1!G29</f>
        <v>0</v>
      </c>
      <c r="G20" s="1007">
        <f>+[2]I.1!H29</f>
        <v>0</v>
      </c>
      <c r="H20" s="1011"/>
    </row>
    <row r="21" spans="1:8" x14ac:dyDescent="0.35">
      <c r="A21" s="988"/>
      <c r="B21" s="1013" t="s">
        <v>597</v>
      </c>
      <c r="C21" s="997" t="s">
        <v>598</v>
      </c>
      <c r="D21" s="1014">
        <f>+D20</f>
        <v>0</v>
      </c>
      <c r="E21" s="1007">
        <f t="shared" ref="E21:G21" si="1">+E20</f>
        <v>0</v>
      </c>
      <c r="F21" s="1007">
        <f t="shared" si="1"/>
        <v>0</v>
      </c>
      <c r="G21" s="1007">
        <f t="shared" si="1"/>
        <v>0</v>
      </c>
      <c r="H21" s="1011"/>
    </row>
    <row r="22" spans="1:8" x14ac:dyDescent="0.35">
      <c r="A22" s="988"/>
      <c r="B22" s="993"/>
      <c r="C22" s="1015"/>
      <c r="D22" s="995"/>
      <c r="E22" s="1007"/>
      <c r="F22" s="1007"/>
      <c r="G22" s="1007"/>
      <c r="H22" s="1011"/>
    </row>
    <row r="23" spans="1:8" x14ac:dyDescent="0.35">
      <c r="A23" s="988"/>
      <c r="B23" s="1013" t="s">
        <v>599</v>
      </c>
      <c r="C23" s="997" t="s">
        <v>600</v>
      </c>
      <c r="D23" s="1016"/>
      <c r="E23" s="1016"/>
      <c r="F23" s="1016"/>
      <c r="G23" s="1016"/>
      <c r="H23" s="1017"/>
    </row>
    <row r="24" spans="1:8" x14ac:dyDescent="0.35">
      <c r="A24" s="988"/>
      <c r="B24" s="993" t="s">
        <v>601</v>
      </c>
      <c r="C24" s="997"/>
      <c r="D24" s="995"/>
      <c r="E24" s="1016"/>
      <c r="F24" s="1016"/>
      <c r="G24" s="1016"/>
      <c r="H24" s="1017"/>
    </row>
    <row r="25" spans="1:8" x14ac:dyDescent="0.35">
      <c r="A25" s="988"/>
      <c r="B25" s="993"/>
      <c r="C25" s="997"/>
      <c r="D25" s="995"/>
      <c r="E25" s="1016"/>
      <c r="F25" s="1016"/>
      <c r="G25" s="1016"/>
      <c r="H25" s="1017"/>
    </row>
    <row r="26" spans="1:8" x14ac:dyDescent="0.35">
      <c r="A26" s="988"/>
      <c r="B26" s="993" t="s">
        <v>75</v>
      </c>
      <c r="C26" s="997"/>
      <c r="D26" s="1018"/>
      <c r="E26" s="1019"/>
      <c r="F26" s="1019"/>
      <c r="G26" s="1019"/>
      <c r="H26" s="1017"/>
    </row>
    <row r="27" spans="1:8" x14ac:dyDescent="0.35">
      <c r="A27" s="988"/>
      <c r="B27" s="993"/>
      <c r="C27" s="997"/>
      <c r="D27" s="995"/>
      <c r="E27" s="1016"/>
      <c r="F27" s="1016"/>
      <c r="G27" s="1016"/>
      <c r="H27" s="1017"/>
    </row>
    <row r="28" spans="1:8" x14ac:dyDescent="0.35">
      <c r="A28" s="988"/>
      <c r="B28" s="993"/>
      <c r="C28" s="997"/>
      <c r="D28" s="995"/>
      <c r="E28" s="1016"/>
      <c r="F28" s="1016"/>
      <c r="G28" s="1016"/>
      <c r="H28" s="1017"/>
    </row>
    <row r="29" spans="1:8" x14ac:dyDescent="0.35">
      <c r="A29" s="988"/>
      <c r="B29" s="1020" t="s">
        <v>602</v>
      </c>
      <c r="C29" s="997" t="s">
        <v>603</v>
      </c>
      <c r="D29" s="1021"/>
      <c r="E29" s="1021"/>
      <c r="F29" s="1021"/>
      <c r="G29" s="1021"/>
      <c r="H29" s="1022"/>
    </row>
    <row r="30" spans="1:8" x14ac:dyDescent="0.35">
      <c r="A30" s="988"/>
      <c r="B30" s="1009"/>
      <c r="C30" s="997"/>
      <c r="D30" s="1023"/>
      <c r="E30" s="1021"/>
      <c r="F30" s="1021"/>
      <c r="G30" s="1021"/>
      <c r="H30" s="1022"/>
    </row>
    <row r="31" spans="1:8" ht="28.5" x14ac:dyDescent="0.35">
      <c r="A31" s="988"/>
      <c r="B31" s="1001" t="s">
        <v>604</v>
      </c>
      <c r="C31" s="1024" t="s">
        <v>605</v>
      </c>
      <c r="D31" s="1021"/>
      <c r="E31" s="1021"/>
      <c r="F31" s="1021"/>
      <c r="G31" s="1021"/>
      <c r="H31" s="1022"/>
    </row>
    <row r="32" spans="1:8" x14ac:dyDescent="0.35">
      <c r="A32" s="988"/>
      <c r="B32" s="1001"/>
      <c r="C32" s="997"/>
      <c r="D32" s="1006"/>
      <c r="E32" s="1021"/>
      <c r="F32" s="1021"/>
      <c r="G32" s="1021"/>
      <c r="H32" s="1022"/>
    </row>
    <row r="33" spans="1:8" x14ac:dyDescent="0.35">
      <c r="A33" s="988"/>
      <c r="B33" s="1009" t="s">
        <v>606</v>
      </c>
      <c r="C33" s="997" t="s">
        <v>607</v>
      </c>
      <c r="D33" s="1025"/>
      <c r="E33" s="1025"/>
      <c r="F33" s="1025"/>
      <c r="G33" s="1025"/>
      <c r="H33" s="1026"/>
    </row>
    <row r="34" spans="1:8" ht="26.5" x14ac:dyDescent="0.35">
      <c r="A34" s="988"/>
      <c r="B34" s="1027" t="s">
        <v>608</v>
      </c>
      <c r="C34" s="997" t="s">
        <v>609</v>
      </c>
      <c r="D34" s="1025"/>
      <c r="E34" s="1025"/>
      <c r="F34" s="1025"/>
      <c r="G34" s="1025"/>
      <c r="H34" s="1026"/>
    </row>
    <row r="35" spans="1:8" x14ac:dyDescent="0.35">
      <c r="A35" s="988"/>
      <c r="B35" s="1028"/>
      <c r="C35" s="1029"/>
      <c r="D35" s="1029"/>
      <c r="E35" s="1029"/>
      <c r="F35" s="1030"/>
      <c r="G35" s="1030"/>
      <c r="H35" s="1026"/>
    </row>
    <row r="36" spans="1:8" x14ac:dyDescent="0.35">
      <c r="A36" s="988"/>
      <c r="B36" s="1031"/>
      <c r="C36" s="986"/>
      <c r="D36" s="986"/>
      <c r="E36" s="986"/>
      <c r="F36" s="986"/>
      <c r="G36" s="1019"/>
      <c r="H36" s="1032"/>
    </row>
    <row r="37" spans="1:8" x14ac:dyDescent="0.35">
      <c r="A37" s="988"/>
      <c r="B37" s="1033" t="s">
        <v>610</v>
      </c>
      <c r="C37" s="1034"/>
      <c r="D37" s="1034"/>
      <c r="E37" s="1034"/>
      <c r="F37" s="1034"/>
      <c r="G37" s="1034"/>
      <c r="H37" s="1035"/>
    </row>
    <row r="38" spans="1:8" x14ac:dyDescent="0.35">
      <c r="A38" s="988"/>
      <c r="B38" s="1033" t="s">
        <v>611</v>
      </c>
      <c r="C38" s="1034"/>
      <c r="D38" s="1034"/>
      <c r="E38" s="1034"/>
      <c r="F38" s="1034"/>
      <c r="G38" s="1034"/>
      <c r="H38" s="1035"/>
    </row>
    <row r="39" spans="1:8" x14ac:dyDescent="0.35">
      <c r="A39" s="988"/>
      <c r="B39" s="1033" t="s">
        <v>612</v>
      </c>
      <c r="C39" s="1034"/>
      <c r="D39" s="1034"/>
      <c r="E39" s="1034"/>
      <c r="F39" s="1034"/>
      <c r="G39" s="1034"/>
      <c r="H39" s="1035"/>
    </row>
    <row r="40" spans="1:8" x14ac:dyDescent="0.35">
      <c r="A40" s="988"/>
      <c r="B40" s="1033" t="s">
        <v>613</v>
      </c>
      <c r="C40" s="1034"/>
      <c r="D40" s="1034"/>
      <c r="E40" s="1034"/>
      <c r="F40" s="1034"/>
      <c r="G40" s="1034"/>
      <c r="H40" s="1035"/>
    </row>
    <row r="41" spans="1:8" x14ac:dyDescent="0.35">
      <c r="A41" s="988"/>
      <c r="B41" s="1033" t="s">
        <v>614</v>
      </c>
      <c r="C41" s="1034"/>
      <c r="D41" s="1034"/>
      <c r="E41" s="1034"/>
      <c r="F41" s="1034"/>
      <c r="G41" s="1034"/>
      <c r="H41" s="1035"/>
    </row>
    <row r="42" spans="1:8" x14ac:dyDescent="0.35">
      <c r="A42" s="1036"/>
      <c r="B42" s="1037" t="s">
        <v>615</v>
      </c>
      <c r="C42" s="1038"/>
      <c r="D42" s="1038"/>
      <c r="E42" s="1038"/>
      <c r="F42" s="1038"/>
      <c r="G42" s="1038"/>
      <c r="H42" s="1039"/>
    </row>
  </sheetData>
  <mergeCells count="7">
    <mergeCell ref="B42:H42"/>
    <mergeCell ref="A5:H5"/>
    <mergeCell ref="B37:H37"/>
    <mergeCell ref="B38:H38"/>
    <mergeCell ref="B39:H39"/>
    <mergeCell ref="B40:H40"/>
    <mergeCell ref="B41:H4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B0555-80E0-4D1D-8490-873096481064}">
  <dimension ref="A1:H32"/>
  <sheetViews>
    <sheetView topLeftCell="A6" workbookViewId="0">
      <selection sqref="A1:XFD1048576"/>
    </sheetView>
  </sheetViews>
  <sheetFormatPr defaultRowHeight="14.5" x14ac:dyDescent="0.35"/>
  <cols>
    <col min="1" max="1" width="6.1796875" customWidth="1"/>
    <col min="2" max="2" width="58.81640625" customWidth="1"/>
    <col min="3" max="3" width="14.90625" customWidth="1"/>
    <col min="4" max="4" width="14.26953125" customWidth="1"/>
    <col min="5" max="7" width="14.90625" customWidth="1"/>
    <col min="8" max="8" width="14.1796875" bestFit="1" customWidth="1"/>
  </cols>
  <sheetData>
    <row r="1" spans="1:8" x14ac:dyDescent="0.35">
      <c r="A1" s="977" t="s">
        <v>166</v>
      </c>
      <c r="B1" s="978"/>
      <c r="C1" s="978"/>
      <c r="D1" s="978"/>
      <c r="E1" s="978"/>
      <c r="F1" s="978"/>
      <c r="G1" s="978"/>
      <c r="H1" s="978"/>
    </row>
    <row r="2" spans="1:8" x14ac:dyDescent="0.35">
      <c r="A2" s="93" t="s">
        <v>1</v>
      </c>
      <c r="B2" s="1040"/>
      <c r="C2" s="1040"/>
      <c r="D2" s="1040"/>
      <c r="E2" s="1040"/>
      <c r="F2" s="1040"/>
      <c r="G2" s="1040"/>
      <c r="H2" s="1040"/>
    </row>
    <row r="3" spans="1:8" x14ac:dyDescent="0.35">
      <c r="A3" s="93"/>
      <c r="B3" s="1040"/>
      <c r="C3" s="1040"/>
      <c r="D3" s="1040"/>
      <c r="E3" s="1040"/>
      <c r="F3" s="1040"/>
      <c r="G3" s="1040"/>
      <c r="H3" s="1040"/>
    </row>
    <row r="4" spans="1:8" x14ac:dyDescent="0.35">
      <c r="A4" s="1041" t="s">
        <v>616</v>
      </c>
      <c r="B4" s="1042"/>
      <c r="C4" s="1042"/>
      <c r="D4" s="1042"/>
      <c r="E4" s="1042"/>
      <c r="F4" s="1042"/>
      <c r="G4" s="1042"/>
      <c r="H4" s="1043"/>
    </row>
    <row r="5" spans="1:8" x14ac:dyDescent="0.35">
      <c r="A5" s="1044"/>
      <c r="B5" s="986" t="s">
        <v>617</v>
      </c>
      <c r="C5" s="1040"/>
      <c r="D5" s="1045"/>
      <c r="E5" s="1045"/>
      <c r="F5" s="1045"/>
      <c r="G5" s="1045"/>
      <c r="H5" s="1046"/>
    </row>
    <row r="6" spans="1:8" ht="28" x14ac:dyDescent="0.35">
      <c r="A6" s="1047" t="s">
        <v>618</v>
      </c>
      <c r="B6" s="1048" t="s">
        <v>619</v>
      </c>
      <c r="C6" s="1049"/>
      <c r="D6" s="1047" t="str">
        <f>'[2]I.2-I.3'!M27</f>
        <v>Stub Period</v>
      </c>
      <c r="E6" s="1050" t="s">
        <v>7</v>
      </c>
      <c r="F6" s="1047" t="str">
        <f>'[2]I.4-I.6'!M32</f>
        <v>As At
 31/03/2023</v>
      </c>
      <c r="G6" s="1047" t="str">
        <f>'[2]I.4-I.6'!N32</f>
        <v>As At
 31/03/2022</v>
      </c>
      <c r="H6" s="1051"/>
    </row>
    <row r="7" spans="1:8" x14ac:dyDescent="0.35">
      <c r="A7" s="1052">
        <v>1</v>
      </c>
      <c r="B7" s="1053" t="s">
        <v>620</v>
      </c>
      <c r="C7" s="1054"/>
      <c r="D7" s="1055"/>
      <c r="E7" s="1055"/>
      <c r="F7" s="1055"/>
      <c r="G7" s="1055"/>
      <c r="H7" s="1056"/>
    </row>
    <row r="8" spans="1:8" x14ac:dyDescent="0.35">
      <c r="A8" s="1052">
        <v>2</v>
      </c>
      <c r="B8" s="1053" t="s">
        <v>621</v>
      </c>
      <c r="C8" s="1054"/>
      <c r="D8" s="1055"/>
      <c r="E8" s="1055"/>
      <c r="F8" s="1055"/>
      <c r="G8" s="1055"/>
      <c r="H8" s="1056"/>
    </row>
    <row r="9" spans="1:8" x14ac:dyDescent="0.35">
      <c r="A9" s="1052">
        <v>3</v>
      </c>
      <c r="B9" s="1053" t="s">
        <v>622</v>
      </c>
      <c r="C9" s="1054"/>
      <c r="D9" s="1055"/>
      <c r="E9" s="1055"/>
      <c r="F9" s="1055"/>
      <c r="G9" s="1055"/>
      <c r="H9" s="1056"/>
    </row>
    <row r="10" spans="1:8" x14ac:dyDescent="0.35">
      <c r="A10" s="1052">
        <v>4</v>
      </c>
      <c r="B10" s="1053" t="s">
        <v>623</v>
      </c>
      <c r="C10" s="1054"/>
      <c r="D10" s="1057"/>
      <c r="E10" s="1057"/>
      <c r="F10" s="1057"/>
      <c r="G10" s="1057"/>
      <c r="H10" s="1058"/>
    </row>
    <row r="11" spans="1:8" x14ac:dyDescent="0.35">
      <c r="A11" s="1052">
        <v>5</v>
      </c>
      <c r="B11" s="1053" t="s">
        <v>624</v>
      </c>
      <c r="C11" s="1054"/>
      <c r="D11" s="1055"/>
      <c r="E11" s="1055"/>
      <c r="F11" s="1055"/>
      <c r="G11" s="1055"/>
      <c r="H11" s="1056"/>
    </row>
    <row r="12" spans="1:8" x14ac:dyDescent="0.35">
      <c r="A12" s="1052">
        <v>6</v>
      </c>
      <c r="B12" s="1053" t="s">
        <v>625</v>
      </c>
      <c r="C12" s="1054"/>
      <c r="D12" s="1055"/>
      <c r="E12" s="1055"/>
      <c r="F12" s="1055"/>
      <c r="G12" s="1055"/>
      <c r="H12" s="1056"/>
    </row>
    <row r="13" spans="1:8" x14ac:dyDescent="0.35">
      <c r="A13" s="1052">
        <v>7</v>
      </c>
      <c r="B13" s="1053" t="s">
        <v>626</v>
      </c>
      <c r="C13" s="1054"/>
      <c r="D13" s="1055"/>
      <c r="E13" s="1055"/>
      <c r="F13" s="1055"/>
      <c r="G13" s="1055"/>
      <c r="H13" s="1056"/>
    </row>
    <row r="14" spans="1:8" x14ac:dyDescent="0.35">
      <c r="A14" s="1052">
        <v>8</v>
      </c>
      <c r="B14" s="1053" t="s">
        <v>627</v>
      </c>
      <c r="C14" s="1054"/>
      <c r="D14" s="1055"/>
      <c r="E14" s="1055"/>
      <c r="F14" s="1055"/>
      <c r="G14" s="1055"/>
      <c r="H14" s="1056"/>
    </row>
    <row r="15" spans="1:8" x14ac:dyDescent="0.35">
      <c r="A15" s="1052">
        <v>9</v>
      </c>
      <c r="B15" s="1053" t="s">
        <v>628</v>
      </c>
      <c r="C15" s="1054"/>
      <c r="D15" s="1057"/>
      <c r="E15" s="1057"/>
      <c r="F15" s="1057"/>
      <c r="G15" s="1057"/>
      <c r="H15" s="1058"/>
    </row>
    <row r="16" spans="1:8" x14ac:dyDescent="0.35">
      <c r="A16" s="1052">
        <v>10</v>
      </c>
      <c r="B16" s="1053" t="s">
        <v>629</v>
      </c>
      <c r="C16" s="1054"/>
      <c r="D16" s="1057"/>
      <c r="E16" s="1057"/>
      <c r="F16" s="1057"/>
      <c r="G16" s="1057"/>
      <c r="H16" s="1058"/>
    </row>
    <row r="17" spans="1:8" x14ac:dyDescent="0.35">
      <c r="A17" s="1052">
        <v>11</v>
      </c>
      <c r="B17" s="1053" t="s">
        <v>630</v>
      </c>
      <c r="C17" s="1054"/>
      <c r="D17" s="1057"/>
      <c r="E17" s="1057"/>
      <c r="F17" s="1057"/>
      <c r="G17" s="1057"/>
      <c r="H17" s="1058"/>
    </row>
    <row r="18" spans="1:8" x14ac:dyDescent="0.35">
      <c r="A18" s="1059"/>
      <c r="B18" s="1060"/>
      <c r="C18" s="1061"/>
      <c r="D18" s="1061"/>
      <c r="E18" s="1062"/>
      <c r="F18" s="1062"/>
      <c r="G18" s="1062"/>
      <c r="H18" s="1058"/>
    </row>
    <row r="19" spans="1:8" ht="28" x14ac:dyDescent="0.35">
      <c r="A19" s="1063" t="s">
        <v>618</v>
      </c>
      <c r="B19" s="1063" t="s">
        <v>619</v>
      </c>
      <c r="C19" s="1063" t="str">
        <f>+E6</f>
        <v>As At 31/03/2024</v>
      </c>
      <c r="D19" s="1063" t="s">
        <v>631</v>
      </c>
      <c r="E19" s="1047" t="s">
        <v>398</v>
      </c>
      <c r="F19" s="1063" t="s">
        <v>631</v>
      </c>
      <c r="G19" s="1019"/>
      <c r="H19" s="1032"/>
    </row>
    <row r="20" spans="1:8" x14ac:dyDescent="0.35">
      <c r="A20" s="1052">
        <v>1</v>
      </c>
      <c r="B20" s="1064" t="s">
        <v>620</v>
      </c>
      <c r="C20" s="1065"/>
      <c r="D20" s="1066"/>
      <c r="E20" s="1065"/>
      <c r="F20" s="1066"/>
      <c r="G20" s="1019"/>
      <c r="H20" s="1032"/>
    </row>
    <row r="21" spans="1:8" x14ac:dyDescent="0.35">
      <c r="A21" s="1052">
        <v>2</v>
      </c>
      <c r="B21" s="1064" t="s">
        <v>621</v>
      </c>
      <c r="C21" s="1065"/>
      <c r="D21" s="1066"/>
      <c r="E21" s="1065"/>
      <c r="F21" s="1032"/>
      <c r="G21" s="1019"/>
      <c r="H21" s="1032"/>
    </row>
    <row r="22" spans="1:8" x14ac:dyDescent="0.35">
      <c r="A22" s="1052">
        <v>3</v>
      </c>
      <c r="B22" s="1064" t="s">
        <v>622</v>
      </c>
      <c r="C22" s="1065"/>
      <c r="D22" s="1066"/>
      <c r="E22" s="1065"/>
      <c r="F22" s="1066"/>
      <c r="G22" s="1019"/>
      <c r="H22" s="1032"/>
    </row>
    <row r="23" spans="1:8" x14ac:dyDescent="0.35">
      <c r="A23" s="1052">
        <v>4</v>
      </c>
      <c r="B23" s="1064" t="s">
        <v>623</v>
      </c>
      <c r="C23" s="1065"/>
      <c r="D23" s="1066"/>
      <c r="E23" s="1065"/>
      <c r="F23" s="1066"/>
      <c r="G23" s="1019"/>
      <c r="H23" s="1032"/>
    </row>
    <row r="24" spans="1:8" x14ac:dyDescent="0.35">
      <c r="A24" s="1052">
        <v>5</v>
      </c>
      <c r="B24" s="1064" t="s">
        <v>624</v>
      </c>
      <c r="C24" s="1065"/>
      <c r="D24" s="1066"/>
      <c r="E24" s="1065"/>
      <c r="F24" s="1066"/>
      <c r="G24" s="1019"/>
      <c r="H24" s="1032"/>
    </row>
    <row r="25" spans="1:8" x14ac:dyDescent="0.35">
      <c r="A25" s="1052">
        <v>6</v>
      </c>
      <c r="B25" s="1064" t="s">
        <v>625</v>
      </c>
      <c r="C25" s="1065"/>
      <c r="D25" s="1066"/>
      <c r="E25" s="1065"/>
      <c r="F25" s="1066"/>
      <c r="G25" s="1019"/>
      <c r="H25" s="1032"/>
    </row>
    <row r="26" spans="1:8" x14ac:dyDescent="0.35">
      <c r="A26" s="1052">
        <v>7</v>
      </c>
      <c r="B26" s="1064" t="s">
        <v>626</v>
      </c>
      <c r="C26" s="1065"/>
      <c r="D26" s="1066"/>
      <c r="E26" s="1065"/>
      <c r="F26" s="1066"/>
      <c r="G26" s="1019"/>
      <c r="H26" s="1032"/>
    </row>
    <row r="27" spans="1:8" x14ac:dyDescent="0.35">
      <c r="A27" s="1052">
        <v>8</v>
      </c>
      <c r="B27" s="1064" t="s">
        <v>627</v>
      </c>
      <c r="C27" s="1065"/>
      <c r="D27" s="1066"/>
      <c r="E27" s="1065"/>
      <c r="F27" s="1066"/>
      <c r="G27" s="1019"/>
      <c r="H27" s="1032"/>
    </row>
    <row r="28" spans="1:8" x14ac:dyDescent="0.35">
      <c r="A28" s="1052">
        <v>9</v>
      </c>
      <c r="B28" s="1064" t="s">
        <v>628</v>
      </c>
      <c r="C28" s="1065"/>
      <c r="D28" s="1066"/>
      <c r="E28" s="1065"/>
      <c r="F28" s="1066"/>
      <c r="G28" s="1019"/>
      <c r="H28" s="1032"/>
    </row>
    <row r="29" spans="1:8" x14ac:dyDescent="0.35">
      <c r="A29" s="1052">
        <v>10</v>
      </c>
      <c r="B29" s="1064" t="s">
        <v>629</v>
      </c>
      <c r="C29" s="1065"/>
      <c r="D29" s="1066"/>
      <c r="E29" s="1065"/>
      <c r="F29" s="1066"/>
      <c r="G29" s="1019"/>
      <c r="H29" s="1032"/>
    </row>
    <row r="30" spans="1:8" x14ac:dyDescent="0.35">
      <c r="A30" s="1052">
        <v>11</v>
      </c>
      <c r="B30" s="1064" t="s">
        <v>630</v>
      </c>
      <c r="C30" s="1065"/>
      <c r="D30" s="1066"/>
      <c r="E30" s="1065"/>
      <c r="F30" s="1066"/>
      <c r="G30" s="1019"/>
      <c r="H30" s="1032"/>
    </row>
    <row r="31" spans="1:8" x14ac:dyDescent="0.35">
      <c r="A31" s="1059"/>
      <c r="B31" s="1060"/>
      <c r="C31" s="1061"/>
      <c r="D31" s="1061"/>
      <c r="E31" s="1062"/>
      <c r="F31" s="1062"/>
      <c r="G31" s="1062"/>
      <c r="H31" s="1058"/>
    </row>
    <row r="32" spans="1:8" x14ac:dyDescent="0.35">
      <c r="A32" s="1067"/>
      <c r="B32" s="1060"/>
      <c r="C32" s="1061"/>
      <c r="D32" s="1061"/>
      <c r="E32" s="1062"/>
      <c r="F32" s="1062"/>
      <c r="G32" s="1062"/>
      <c r="H32" s="1058"/>
    </row>
  </sheetData>
  <mergeCells count="1">
    <mergeCell ref="A4:H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CE5A4-A5DD-4BD8-8034-F37D5B98A7C9}">
  <dimension ref="A1:C26"/>
  <sheetViews>
    <sheetView workbookViewId="0">
      <selection sqref="A1:XFD1048576"/>
    </sheetView>
  </sheetViews>
  <sheetFormatPr defaultRowHeight="14.5" x14ac:dyDescent="0.35"/>
  <cols>
    <col min="1" max="1" width="53.36328125" customWidth="1"/>
    <col min="2" max="3" width="15.90625" customWidth="1"/>
  </cols>
  <sheetData>
    <row r="1" spans="1:3" x14ac:dyDescent="0.35">
      <c r="A1" s="783" t="s">
        <v>166</v>
      </c>
      <c r="B1" s="1068"/>
      <c r="C1" s="1068"/>
    </row>
    <row r="2" spans="1:3" x14ac:dyDescent="0.35">
      <c r="A2" s="5" t="s">
        <v>1</v>
      </c>
      <c r="B2" s="1068"/>
      <c r="C2" s="1068"/>
    </row>
    <row r="3" spans="1:3" x14ac:dyDescent="0.35">
      <c r="A3" s="5"/>
      <c r="B3" s="1068"/>
      <c r="C3" s="1068"/>
    </row>
    <row r="4" spans="1:3" x14ac:dyDescent="0.35">
      <c r="A4" s="1068"/>
      <c r="B4" s="1068"/>
      <c r="C4" s="1068"/>
    </row>
    <row r="5" spans="1:3" x14ac:dyDescent="0.35">
      <c r="A5" s="1069" t="s">
        <v>632</v>
      </c>
      <c r="B5" s="1070"/>
      <c r="C5" s="1071"/>
    </row>
    <row r="6" spans="1:3" x14ac:dyDescent="0.35">
      <c r="A6" s="934" t="s">
        <v>633</v>
      </c>
      <c r="B6" s="1072"/>
      <c r="C6" s="1073"/>
    </row>
    <row r="7" spans="1:3" x14ac:dyDescent="0.35">
      <c r="A7" s="934"/>
      <c r="B7" s="1072"/>
      <c r="C7" s="1073"/>
    </row>
    <row r="8" spans="1:3" x14ac:dyDescent="0.35">
      <c r="A8" s="934"/>
      <c r="B8" s="1072"/>
      <c r="C8" s="302" t="s">
        <v>4</v>
      </c>
    </row>
    <row r="9" spans="1:3" x14ac:dyDescent="0.35">
      <c r="A9" s="1074"/>
      <c r="B9" s="1075" t="s">
        <v>634</v>
      </c>
      <c r="C9" s="1075" t="s">
        <v>635</v>
      </c>
    </row>
    <row r="10" spans="1:3" x14ac:dyDescent="0.35">
      <c r="A10" s="1076"/>
      <c r="B10" s="1077"/>
      <c r="C10" s="1075"/>
    </row>
    <row r="11" spans="1:3" x14ac:dyDescent="0.35">
      <c r="A11" s="1078" t="s">
        <v>636</v>
      </c>
      <c r="B11" s="1078"/>
      <c r="C11" s="1079"/>
    </row>
    <row r="12" spans="1:3" x14ac:dyDescent="0.35">
      <c r="A12" s="1080" t="s">
        <v>637</v>
      </c>
      <c r="B12" s="1081"/>
      <c r="C12" s="1082"/>
    </row>
    <row r="13" spans="1:3" x14ac:dyDescent="0.35">
      <c r="A13" s="1080" t="s">
        <v>638</v>
      </c>
      <c r="B13" s="1081"/>
      <c r="C13" s="1082"/>
    </row>
    <row r="14" spans="1:3" x14ac:dyDescent="0.35">
      <c r="A14" s="1078" t="s">
        <v>639</v>
      </c>
      <c r="B14" s="1083"/>
      <c r="C14" s="1084"/>
    </row>
    <row r="15" spans="1:3" x14ac:dyDescent="0.35">
      <c r="A15" s="1078"/>
      <c r="B15" s="1083"/>
      <c r="C15" s="1085"/>
    </row>
    <row r="16" spans="1:3" x14ac:dyDescent="0.35">
      <c r="A16" s="1078" t="s">
        <v>640</v>
      </c>
      <c r="B16" s="1083"/>
      <c r="C16" s="1085"/>
    </row>
    <row r="17" spans="1:3" x14ac:dyDescent="0.35">
      <c r="A17" s="1080" t="s">
        <v>641</v>
      </c>
      <c r="B17" s="1081"/>
      <c r="C17" s="1082"/>
    </row>
    <row r="18" spans="1:3" x14ac:dyDescent="0.35">
      <c r="A18" s="1086" t="s">
        <v>642</v>
      </c>
      <c r="B18" s="1081"/>
      <c r="C18" s="1082"/>
    </row>
    <row r="19" spans="1:3" x14ac:dyDescent="0.35">
      <c r="A19" s="1080" t="s">
        <v>643</v>
      </c>
      <c r="B19" s="1081"/>
      <c r="C19" s="1082"/>
    </row>
    <row r="20" spans="1:3" x14ac:dyDescent="0.35">
      <c r="A20" s="1078" t="s">
        <v>644</v>
      </c>
      <c r="B20" s="1083"/>
      <c r="C20" s="1082"/>
    </row>
    <row r="21" spans="1:3" x14ac:dyDescent="0.35">
      <c r="A21" s="1080"/>
      <c r="B21" s="1083"/>
      <c r="C21" s="1085"/>
    </row>
    <row r="22" spans="1:3" x14ac:dyDescent="0.35">
      <c r="A22" s="1087" t="s">
        <v>645</v>
      </c>
      <c r="B22" s="1088"/>
      <c r="C22" s="1089"/>
    </row>
    <row r="23" spans="1:3" x14ac:dyDescent="0.35">
      <c r="A23" s="1090" t="s">
        <v>646</v>
      </c>
      <c r="B23" s="1091"/>
      <c r="C23" s="1089"/>
    </row>
    <row r="24" spans="1:3" x14ac:dyDescent="0.35">
      <c r="A24" s="1092"/>
      <c r="B24" s="865"/>
      <c r="C24" s="867"/>
    </row>
    <row r="25" spans="1:3" x14ac:dyDescent="0.35">
      <c r="A25" s="1093"/>
      <c r="B25" s="1094"/>
      <c r="C25" s="1095"/>
    </row>
    <row r="26" spans="1:3" x14ac:dyDescent="0.35">
      <c r="A26" s="1096"/>
      <c r="B26" s="1097"/>
      <c r="C26" s="1098"/>
    </row>
  </sheetData>
  <mergeCells count="4">
    <mergeCell ref="A5:C5"/>
    <mergeCell ref="A9:A10"/>
    <mergeCell ref="A25:C25"/>
    <mergeCell ref="A26:C2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A4CDE-1D83-426B-A8BA-D25567ABE5BF}">
  <dimension ref="A1:E30"/>
  <sheetViews>
    <sheetView workbookViewId="0">
      <selection sqref="A1:XFD1048576"/>
    </sheetView>
  </sheetViews>
  <sheetFormatPr defaultRowHeight="14.5" x14ac:dyDescent="0.35"/>
  <cols>
    <col min="1" max="1" width="50.7265625" customWidth="1"/>
    <col min="2" max="2" width="19.08984375" customWidth="1"/>
    <col min="3" max="3" width="14.36328125" customWidth="1"/>
    <col min="4" max="4" width="14.7265625" customWidth="1"/>
    <col min="5" max="5" width="11.453125" customWidth="1"/>
  </cols>
  <sheetData>
    <row r="1" spans="1:5" x14ac:dyDescent="0.35">
      <c r="A1" s="1099" t="s">
        <v>647</v>
      </c>
      <c r="B1" s="1100"/>
      <c r="C1" s="1100"/>
      <c r="D1" s="1100"/>
      <c r="E1" s="1101"/>
    </row>
    <row r="2" spans="1:5" x14ac:dyDescent="0.35">
      <c r="A2" s="1102" t="s">
        <v>648</v>
      </c>
      <c r="B2" s="1103"/>
      <c r="C2" s="1103"/>
      <c r="D2" s="1103"/>
      <c r="E2" s="1104" t="s">
        <v>4</v>
      </c>
    </row>
    <row r="3" spans="1:5" x14ac:dyDescent="0.35">
      <c r="A3" s="1074" t="s">
        <v>5</v>
      </c>
      <c r="B3" s="1105" t="s">
        <v>649</v>
      </c>
      <c r="C3" s="1106"/>
      <c r="D3" s="1106"/>
      <c r="E3" s="1107"/>
    </row>
    <row r="4" spans="1:5" x14ac:dyDescent="0.35">
      <c r="A4" s="1076"/>
      <c r="B4" s="1077" t="s">
        <v>102</v>
      </c>
      <c r="C4" s="1077">
        <f>+'[2]A-VI'!D3</f>
        <v>0</v>
      </c>
      <c r="D4" s="1077">
        <f>+'[2]A-VI'!E3</f>
        <v>0</v>
      </c>
      <c r="E4" s="1077">
        <f>+'[2]A-VI'!F3</f>
        <v>0</v>
      </c>
    </row>
    <row r="5" spans="1:5" x14ac:dyDescent="0.35">
      <c r="A5" s="1108" t="s">
        <v>650</v>
      </c>
      <c r="B5" s="1109"/>
      <c r="C5" s="1109"/>
      <c r="D5" s="1109"/>
      <c r="E5" s="1109"/>
    </row>
    <row r="6" spans="1:5" x14ac:dyDescent="0.35">
      <c r="A6" s="1110" t="s">
        <v>651</v>
      </c>
      <c r="B6" s="1111"/>
      <c r="C6" s="1111"/>
      <c r="D6" s="1111"/>
      <c r="E6" s="1111"/>
    </row>
    <row r="7" spans="1:5" x14ac:dyDescent="0.35">
      <c r="A7" s="1110" t="s">
        <v>652</v>
      </c>
      <c r="B7" s="1111"/>
      <c r="C7" s="1111"/>
      <c r="D7" s="1111"/>
      <c r="E7" s="1111"/>
    </row>
    <row r="8" spans="1:5" x14ac:dyDescent="0.35">
      <c r="A8" s="1108"/>
      <c r="B8" s="1112"/>
      <c r="C8" s="1112"/>
      <c r="D8" s="1112"/>
      <c r="E8" s="1112"/>
    </row>
    <row r="9" spans="1:5" x14ac:dyDescent="0.35">
      <c r="A9" s="1108" t="s">
        <v>653</v>
      </c>
      <c r="B9" s="1112"/>
      <c r="C9" s="1112"/>
      <c r="D9" s="1113"/>
      <c r="E9" s="1113"/>
    </row>
    <row r="10" spans="1:5" x14ac:dyDescent="0.35">
      <c r="A10" s="1110" t="s">
        <v>654</v>
      </c>
      <c r="B10" s="1114"/>
      <c r="C10" s="1115"/>
      <c r="D10" s="1115"/>
      <c r="E10" s="1114"/>
    </row>
    <row r="11" spans="1:5" x14ac:dyDescent="0.35">
      <c r="A11" s="1110" t="s">
        <v>655</v>
      </c>
      <c r="B11" s="1116"/>
      <c r="C11" s="1116"/>
      <c r="D11" s="1116"/>
      <c r="E11" s="1116"/>
    </row>
    <row r="12" spans="1:5" x14ac:dyDescent="0.35">
      <c r="A12" s="1110"/>
      <c r="B12" s="1110"/>
      <c r="C12" s="1117"/>
      <c r="D12" s="1118"/>
      <c r="E12" s="1116"/>
    </row>
    <row r="13" spans="1:5" x14ac:dyDescent="0.35">
      <c r="A13" s="1108" t="s">
        <v>392</v>
      </c>
      <c r="B13" s="1119">
        <f>SUM(B10:B12)</f>
        <v>0</v>
      </c>
      <c r="C13" s="1119">
        <f t="shared" ref="C13:D13" si="0">SUM(C10:C12)</f>
        <v>0</v>
      </c>
      <c r="D13" s="1119">
        <f t="shared" si="0"/>
        <v>0</v>
      </c>
      <c r="E13" s="1119">
        <f>SUM(E10:E12)</f>
        <v>0</v>
      </c>
    </row>
    <row r="14" spans="1:5" x14ac:dyDescent="0.35">
      <c r="A14" s="1108"/>
      <c r="B14" s="1108"/>
      <c r="C14" s="1108"/>
      <c r="D14" s="1108"/>
      <c r="E14" s="1108"/>
    </row>
    <row r="15" spans="1:5" x14ac:dyDescent="0.35">
      <c r="A15" s="1108" t="s">
        <v>656</v>
      </c>
      <c r="B15" s="1112"/>
      <c r="C15" s="1112"/>
      <c r="D15" s="1112"/>
      <c r="E15" s="1112"/>
    </row>
    <row r="16" spans="1:5" x14ac:dyDescent="0.35">
      <c r="A16" s="1110" t="s">
        <v>657</v>
      </c>
      <c r="B16" s="1120"/>
      <c r="C16" s="1120"/>
      <c r="D16" s="1120"/>
      <c r="E16" s="1120"/>
    </row>
    <row r="17" spans="1:5" x14ac:dyDescent="0.35">
      <c r="A17" s="1110" t="s">
        <v>658</v>
      </c>
      <c r="B17" s="1114"/>
      <c r="C17" s="1114"/>
      <c r="D17" s="1120"/>
      <c r="E17" s="1120"/>
    </row>
    <row r="18" spans="1:5" x14ac:dyDescent="0.35">
      <c r="A18" s="1121" t="s">
        <v>659</v>
      </c>
      <c r="B18" s="1120"/>
      <c r="C18" s="1120"/>
      <c r="D18" s="1120"/>
      <c r="E18" s="1120"/>
    </row>
    <row r="19" spans="1:5" x14ac:dyDescent="0.35">
      <c r="A19" s="1110" t="s">
        <v>660</v>
      </c>
      <c r="B19" s="1120"/>
      <c r="C19" s="1120"/>
      <c r="D19" s="1120"/>
      <c r="E19" s="1120"/>
    </row>
    <row r="20" spans="1:5" x14ac:dyDescent="0.35">
      <c r="A20" s="1110" t="s">
        <v>661</v>
      </c>
      <c r="B20" s="1114"/>
      <c r="C20" s="1114"/>
      <c r="D20" s="1120"/>
      <c r="E20" s="1120"/>
    </row>
    <row r="21" spans="1:5" x14ac:dyDescent="0.35">
      <c r="A21" s="1108" t="s">
        <v>662</v>
      </c>
      <c r="B21" s="1122">
        <f>SUM(B18:B20)</f>
        <v>0</v>
      </c>
      <c r="C21" s="1122">
        <f>SUM(C18:C20)</f>
        <v>0</v>
      </c>
      <c r="D21" s="1122">
        <f>SUM(D18:D20)</f>
        <v>0</v>
      </c>
      <c r="E21" s="1122">
        <f>SUM(E18:E20)</f>
        <v>0</v>
      </c>
    </row>
    <row r="22" spans="1:5" x14ac:dyDescent="0.35">
      <c r="A22" s="1108" t="s">
        <v>663</v>
      </c>
      <c r="B22" s="1122">
        <f>+B13+B21</f>
        <v>0</v>
      </c>
      <c r="C22" s="1122">
        <f>+C13+C21</f>
        <v>0</v>
      </c>
      <c r="D22" s="1122">
        <f>+D13+D21</f>
        <v>0</v>
      </c>
      <c r="E22" s="1122">
        <f>+E13+E21</f>
        <v>0</v>
      </c>
    </row>
    <row r="23" spans="1:5" x14ac:dyDescent="0.35">
      <c r="A23" s="1108" t="s">
        <v>664</v>
      </c>
      <c r="B23" s="1122">
        <f>B5+B22</f>
        <v>0</v>
      </c>
      <c r="C23" s="1122">
        <f t="shared" ref="C23:E23" si="1">C5+C22</f>
        <v>0</v>
      </c>
      <c r="D23" s="1122">
        <f t="shared" si="1"/>
        <v>0</v>
      </c>
      <c r="E23" s="1122">
        <f t="shared" si="1"/>
        <v>0</v>
      </c>
    </row>
    <row r="24" spans="1:5" x14ac:dyDescent="0.35">
      <c r="A24" s="1110" t="s">
        <v>665</v>
      </c>
      <c r="B24" s="1120">
        <v>0</v>
      </c>
      <c r="C24" s="1120">
        <v>0</v>
      </c>
      <c r="D24" s="1120">
        <v>0</v>
      </c>
      <c r="E24" s="1120">
        <v>0</v>
      </c>
    </row>
    <row r="25" spans="1:5" x14ac:dyDescent="0.35">
      <c r="A25" s="1110" t="s">
        <v>666</v>
      </c>
      <c r="B25" s="1120">
        <v>0</v>
      </c>
      <c r="C25" s="1120">
        <v>0</v>
      </c>
      <c r="D25" s="1120">
        <v>0</v>
      </c>
      <c r="E25" s="1120">
        <v>0</v>
      </c>
    </row>
    <row r="26" spans="1:5" x14ac:dyDescent="0.35">
      <c r="A26" s="1108" t="s">
        <v>667</v>
      </c>
      <c r="B26" s="1122">
        <f>+B23+B25</f>
        <v>0</v>
      </c>
      <c r="C26" s="1122">
        <f>+C23+C25</f>
        <v>0</v>
      </c>
      <c r="D26" s="1122">
        <f>+D23+D25</f>
        <v>0</v>
      </c>
      <c r="E26" s="1122">
        <f>+E23+E25</f>
        <v>0</v>
      </c>
    </row>
    <row r="27" spans="1:5" x14ac:dyDescent="0.35">
      <c r="A27" s="1110" t="s">
        <v>668</v>
      </c>
      <c r="B27" s="1123">
        <f>+B26*B6</f>
        <v>0</v>
      </c>
      <c r="C27" s="1123">
        <f>+C26*C6</f>
        <v>0</v>
      </c>
      <c r="D27" s="1123">
        <f>+D26*D6</f>
        <v>0</v>
      </c>
      <c r="E27" s="1123">
        <f>+E26*E6</f>
        <v>0</v>
      </c>
    </row>
    <row r="28" spans="1:5" x14ac:dyDescent="0.35">
      <c r="A28" s="1110" t="s">
        <v>669</v>
      </c>
      <c r="B28" s="1124">
        <f>+B5*B7</f>
        <v>0</v>
      </c>
      <c r="C28" s="1124">
        <f t="shared" ref="C28:D28" si="2">+C5*C7</f>
        <v>0</v>
      </c>
      <c r="D28" s="1124">
        <f t="shared" si="2"/>
        <v>0</v>
      </c>
      <c r="E28" s="1124">
        <f>+E5*E7</f>
        <v>0</v>
      </c>
    </row>
    <row r="29" spans="1:5" x14ac:dyDescent="0.35">
      <c r="A29" s="1110" t="s">
        <v>670</v>
      </c>
      <c r="B29" s="1109"/>
      <c r="C29" s="1109"/>
      <c r="D29" s="1109"/>
      <c r="E29" s="1109"/>
    </row>
    <row r="30" spans="1:5" x14ac:dyDescent="0.35">
      <c r="A30" s="1125" t="s">
        <v>671</v>
      </c>
      <c r="B30" s="1126" t="s">
        <v>672</v>
      </c>
      <c r="C30" s="1126" t="s">
        <v>672</v>
      </c>
      <c r="D30" s="1126" t="s">
        <v>672</v>
      </c>
      <c r="E30" s="1126" t="s">
        <v>672</v>
      </c>
    </row>
  </sheetData>
  <mergeCells count="3">
    <mergeCell ref="A1:E1"/>
    <mergeCell ref="A3:A4"/>
    <mergeCell ref="B3:E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908C5-5AF1-497F-B6E4-FB1A5EF06697}">
  <dimension ref="A1:F143"/>
  <sheetViews>
    <sheetView tabSelected="1" workbookViewId="0">
      <selection sqref="A1:XFD1048576"/>
    </sheetView>
  </sheetViews>
  <sheetFormatPr defaultRowHeight="14.5" x14ac:dyDescent="0.35"/>
  <cols>
    <col min="1" max="1" width="3.453125" customWidth="1"/>
    <col min="2" max="2" width="105.26953125" bestFit="1" customWidth="1"/>
    <col min="3" max="3" width="16.90625" customWidth="1"/>
    <col min="4" max="4" width="17" customWidth="1"/>
    <col min="5" max="5" width="16.54296875" customWidth="1"/>
    <col min="6" max="6" width="14.7265625" customWidth="1"/>
  </cols>
  <sheetData>
    <row r="1" spans="1:6" x14ac:dyDescent="0.35">
      <c r="A1" s="783" t="s">
        <v>166</v>
      </c>
      <c r="B1" s="829"/>
      <c r="C1" s="828"/>
      <c r="D1" s="828"/>
      <c r="E1" s="830"/>
      <c r="F1" s="830"/>
    </row>
    <row r="2" spans="1:6" x14ac:dyDescent="0.35">
      <c r="A2" s="5" t="s">
        <v>1</v>
      </c>
      <c r="B2" s="475"/>
      <c r="C2" s="828"/>
      <c r="D2" s="828"/>
      <c r="E2" s="830"/>
      <c r="F2" s="830"/>
    </row>
    <row r="3" spans="1:6" x14ac:dyDescent="0.35">
      <c r="A3" s="5"/>
      <c r="B3" s="475"/>
      <c r="C3" s="828"/>
      <c r="D3" s="828"/>
      <c r="E3" s="830"/>
      <c r="F3" s="830"/>
    </row>
    <row r="4" spans="1:6" x14ac:dyDescent="0.35">
      <c r="A4" s="1127"/>
      <c r="B4" s="475"/>
      <c r="C4" s="828"/>
      <c r="D4" s="828"/>
      <c r="E4" s="830"/>
      <c r="F4" s="830"/>
    </row>
    <row r="5" spans="1:6" x14ac:dyDescent="0.35">
      <c r="A5" s="1128"/>
      <c r="B5" s="865"/>
      <c r="C5" s="866"/>
      <c r="D5" s="866"/>
      <c r="E5" s="866"/>
      <c r="F5" s="1129"/>
    </row>
    <row r="6" spans="1:6" x14ac:dyDescent="0.35">
      <c r="A6" s="1099" t="s">
        <v>673</v>
      </c>
      <c r="B6" s="1100"/>
      <c r="C6" s="1100"/>
      <c r="D6" s="1100"/>
      <c r="E6" s="1100"/>
      <c r="F6" s="1101"/>
    </row>
    <row r="7" spans="1:6" x14ac:dyDescent="0.35">
      <c r="A7" s="1130"/>
      <c r="B7" s="798" t="s">
        <v>674</v>
      </c>
      <c r="C7" s="799"/>
      <c r="D7" s="799"/>
      <c r="E7" s="845"/>
      <c r="F7" s="1131"/>
    </row>
    <row r="8" spans="1:6" x14ac:dyDescent="0.35">
      <c r="A8" s="1130"/>
      <c r="B8" s="798"/>
      <c r="C8" s="799"/>
      <c r="D8" s="799"/>
      <c r="E8" s="845"/>
      <c r="F8" s="1131"/>
    </row>
    <row r="9" spans="1:6" x14ac:dyDescent="0.35">
      <c r="A9" s="1132"/>
      <c r="B9" s="798" t="s">
        <v>675</v>
      </c>
      <c r="C9" s="799"/>
      <c r="D9" s="845"/>
      <c r="E9" s="830"/>
      <c r="F9" s="1131"/>
    </row>
    <row r="10" spans="1:6" x14ac:dyDescent="0.35">
      <c r="A10" s="1130"/>
      <c r="B10" s="798"/>
      <c r="C10" s="799"/>
      <c r="D10" s="845"/>
      <c r="E10" s="830"/>
      <c r="F10" s="1131"/>
    </row>
    <row r="11" spans="1:6" ht="26.5" x14ac:dyDescent="0.35">
      <c r="A11" s="1133" t="s">
        <v>676</v>
      </c>
      <c r="B11" s="1134" t="s">
        <v>677</v>
      </c>
      <c r="C11" s="1135"/>
      <c r="D11" s="1136" t="s">
        <v>678</v>
      </c>
      <c r="E11" s="1137"/>
      <c r="F11" s="1131"/>
    </row>
    <row r="12" spans="1:6" x14ac:dyDescent="0.35">
      <c r="A12" s="1130">
        <v>1</v>
      </c>
      <c r="B12" s="1138" t="s">
        <v>36</v>
      </c>
      <c r="C12" s="1139"/>
      <c r="D12" s="1140" t="s">
        <v>679</v>
      </c>
      <c r="E12" s="1141"/>
      <c r="F12" s="1131"/>
    </row>
    <row r="13" spans="1:6" x14ac:dyDescent="0.35">
      <c r="A13" s="1130">
        <v>2</v>
      </c>
      <c r="B13" s="672" t="s">
        <v>30</v>
      </c>
      <c r="C13" s="1142"/>
      <c r="D13" s="1143"/>
      <c r="E13" s="1144"/>
      <c r="F13" s="1131"/>
    </row>
    <row r="14" spans="1:6" x14ac:dyDescent="0.35">
      <c r="A14" s="1130">
        <v>5</v>
      </c>
      <c r="B14" s="1138" t="s">
        <v>28</v>
      </c>
      <c r="C14" s="1139"/>
      <c r="D14" s="1140" t="s">
        <v>680</v>
      </c>
      <c r="E14" s="1141"/>
      <c r="F14" s="1131"/>
    </row>
    <row r="15" spans="1:6" x14ac:dyDescent="0.35">
      <c r="A15" s="1130">
        <v>6</v>
      </c>
      <c r="B15" s="672" t="s">
        <v>30</v>
      </c>
      <c r="C15" s="1145"/>
      <c r="D15" s="1146"/>
      <c r="E15" s="1147"/>
      <c r="F15" s="1131"/>
    </row>
    <row r="16" spans="1:6" x14ac:dyDescent="0.35">
      <c r="A16" s="1130">
        <v>7</v>
      </c>
      <c r="B16" s="1138" t="s">
        <v>28</v>
      </c>
      <c r="C16" s="1148"/>
      <c r="D16" s="1149" t="s">
        <v>681</v>
      </c>
      <c r="E16" s="1150"/>
      <c r="F16" s="1131"/>
    </row>
    <row r="17" spans="1:6" x14ac:dyDescent="0.35">
      <c r="A17" s="1130">
        <v>8</v>
      </c>
      <c r="B17" s="672" t="s">
        <v>30</v>
      </c>
      <c r="C17" s="1145"/>
      <c r="D17" s="1151"/>
      <c r="E17" s="1152"/>
      <c r="F17" s="1131"/>
    </row>
    <row r="18" spans="1:6" x14ac:dyDescent="0.35">
      <c r="A18" s="1130">
        <v>13</v>
      </c>
      <c r="B18" s="1153" t="s">
        <v>28</v>
      </c>
      <c r="C18" s="1154"/>
      <c r="D18" s="1155" t="s">
        <v>682</v>
      </c>
      <c r="E18" s="1156"/>
      <c r="F18" s="1131"/>
    </row>
    <row r="19" spans="1:6" x14ac:dyDescent="0.35">
      <c r="A19" s="1157">
        <v>14</v>
      </c>
      <c r="B19" s="1158" t="s">
        <v>28</v>
      </c>
      <c r="C19" s="1159"/>
      <c r="D19" s="1160" t="s">
        <v>683</v>
      </c>
      <c r="E19" s="1161"/>
      <c r="F19" s="1131"/>
    </row>
    <row r="20" spans="1:6" x14ac:dyDescent="0.35">
      <c r="A20" s="1130"/>
      <c r="B20" s="1162"/>
      <c r="C20" s="1163"/>
      <c r="D20" s="1163"/>
      <c r="E20" s="844"/>
      <c r="F20" s="1131"/>
    </row>
    <row r="21" spans="1:6" x14ac:dyDescent="0.35">
      <c r="A21" s="1130"/>
      <c r="B21" s="1164"/>
      <c r="C21" s="1165"/>
      <c r="D21" s="1165"/>
      <c r="E21" s="845"/>
      <c r="F21" s="721" t="s">
        <v>4</v>
      </c>
    </row>
    <row r="22" spans="1:6" ht="39" x14ac:dyDescent="0.35">
      <c r="A22" s="1130"/>
      <c r="B22" s="1166" t="s">
        <v>684</v>
      </c>
      <c r="C22" s="748" t="str">
        <f>+'[2]II.1-II.8'!E7</f>
        <v>Stub Period</v>
      </c>
      <c r="D22" s="748" t="str">
        <f>+'[2]II.1-II.8'!F7</f>
        <v xml:space="preserve">     For  the year ended                31/03/2024</v>
      </c>
      <c r="E22" s="748" t="str">
        <f>+'[2]II.1-II.8'!G7</f>
        <v xml:space="preserve">      For the year ended                     31/03/2023</v>
      </c>
      <c r="F22" s="748" t="str">
        <f>+'[2]II.1-II.8'!H7</f>
        <v xml:space="preserve"> For the year ended         31/03/2022</v>
      </c>
    </row>
    <row r="23" spans="1:6" x14ac:dyDescent="0.35">
      <c r="A23" s="1130"/>
      <c r="B23" s="1167" t="s">
        <v>75</v>
      </c>
      <c r="C23" s="1168"/>
      <c r="D23" s="1169"/>
      <c r="E23" s="1170"/>
      <c r="F23" s="1168"/>
    </row>
    <row r="24" spans="1:6" x14ac:dyDescent="0.35">
      <c r="A24" s="1130"/>
      <c r="B24" s="1167" t="s">
        <v>685</v>
      </c>
      <c r="C24" s="1171"/>
      <c r="D24" s="1172"/>
      <c r="E24" s="1170"/>
      <c r="F24" s="1173"/>
    </row>
    <row r="25" spans="1:6" x14ac:dyDescent="0.35">
      <c r="A25" s="1130"/>
      <c r="B25" s="672" t="s">
        <v>28</v>
      </c>
      <c r="C25" s="1174"/>
      <c r="D25" s="1175"/>
      <c r="E25" s="1175"/>
      <c r="F25" s="1176"/>
    </row>
    <row r="26" spans="1:6" x14ac:dyDescent="0.35">
      <c r="A26" s="1130"/>
      <c r="B26" s="672" t="s">
        <v>30</v>
      </c>
      <c r="C26" s="1174"/>
      <c r="D26" s="1176"/>
      <c r="E26" s="1175"/>
      <c r="F26" s="1176"/>
    </row>
    <row r="27" spans="1:6" x14ac:dyDescent="0.35">
      <c r="A27" s="1130"/>
      <c r="B27" s="672" t="s">
        <v>31</v>
      </c>
      <c r="C27" s="1174"/>
      <c r="D27" s="1175"/>
      <c r="E27" s="1176"/>
      <c r="F27" s="1176"/>
    </row>
    <row r="28" spans="1:6" x14ac:dyDescent="0.35">
      <c r="A28" s="1130"/>
      <c r="B28" s="672"/>
      <c r="C28" s="1175"/>
      <c r="D28" s="1175"/>
      <c r="E28" s="1176"/>
      <c r="F28" s="1176"/>
    </row>
    <row r="29" spans="1:6" x14ac:dyDescent="0.35">
      <c r="A29" s="1130"/>
      <c r="B29" s="672"/>
      <c r="C29" s="1175"/>
      <c r="D29" s="1175"/>
      <c r="E29" s="1176"/>
      <c r="F29" s="1176"/>
    </row>
    <row r="30" spans="1:6" x14ac:dyDescent="0.35">
      <c r="A30" s="1130"/>
      <c r="B30" s="672"/>
      <c r="C30" s="1175"/>
      <c r="D30" s="1175"/>
      <c r="E30" s="1176"/>
      <c r="F30" s="1176"/>
    </row>
    <row r="31" spans="1:6" x14ac:dyDescent="0.35">
      <c r="A31" s="1130"/>
      <c r="B31" s="672"/>
      <c r="C31" s="1175"/>
      <c r="D31" s="1175"/>
      <c r="E31" s="1176"/>
      <c r="F31" s="1176"/>
    </row>
    <row r="32" spans="1:6" x14ac:dyDescent="0.35">
      <c r="A32" s="1130"/>
      <c r="B32" s="672"/>
      <c r="C32" s="1177"/>
      <c r="D32" s="1174"/>
      <c r="E32" s="1176"/>
      <c r="F32" s="1176"/>
    </row>
    <row r="33" spans="1:6" x14ac:dyDescent="0.35">
      <c r="A33" s="1130"/>
      <c r="B33" s="1178"/>
      <c r="C33" s="1175"/>
      <c r="D33" s="1175"/>
      <c r="E33" s="1176"/>
      <c r="F33" s="1176"/>
    </row>
    <row r="34" spans="1:6" x14ac:dyDescent="0.35">
      <c r="A34" s="1130"/>
      <c r="B34" s="1178"/>
      <c r="C34" s="1175"/>
      <c r="D34" s="1175"/>
      <c r="E34" s="1176"/>
      <c r="F34" s="1176"/>
    </row>
    <row r="35" spans="1:6" x14ac:dyDescent="0.35">
      <c r="A35" s="1130"/>
      <c r="B35" s="1167" t="s">
        <v>686</v>
      </c>
      <c r="C35" s="1176"/>
      <c r="D35" s="1176"/>
      <c r="E35" s="1176"/>
      <c r="F35" s="1176"/>
    </row>
    <row r="36" spans="1:6" x14ac:dyDescent="0.35">
      <c r="A36" s="1130"/>
      <c r="B36" s="1178" t="s">
        <v>28</v>
      </c>
      <c r="C36" s="1175"/>
      <c r="D36" s="1176"/>
      <c r="E36" s="1176"/>
      <c r="F36" s="1176"/>
    </row>
    <row r="37" spans="1:6" x14ac:dyDescent="0.35">
      <c r="A37" s="1130"/>
      <c r="B37" s="1178"/>
      <c r="C37" s="1175"/>
      <c r="D37" s="1175"/>
      <c r="E37" s="1175"/>
      <c r="F37" s="1176"/>
    </row>
    <row r="38" spans="1:6" x14ac:dyDescent="0.35">
      <c r="A38" s="1130"/>
      <c r="B38" s="1167" t="s">
        <v>687</v>
      </c>
      <c r="C38" s="1176"/>
      <c r="D38" s="1175"/>
      <c r="E38" s="1175"/>
      <c r="F38" s="1176"/>
    </row>
    <row r="39" spans="1:6" x14ac:dyDescent="0.35">
      <c r="A39" s="1130"/>
      <c r="B39" s="672" t="s">
        <v>28</v>
      </c>
      <c r="C39" s="1175"/>
      <c r="D39" s="1175"/>
      <c r="E39" s="1175"/>
      <c r="F39" s="1176"/>
    </row>
    <row r="40" spans="1:6" x14ac:dyDescent="0.35">
      <c r="A40" s="1130"/>
      <c r="B40" s="672" t="s">
        <v>30</v>
      </c>
      <c r="C40" s="1175"/>
      <c r="D40" s="1175"/>
      <c r="E40" s="1175"/>
      <c r="F40" s="1176"/>
    </row>
    <row r="41" spans="1:6" x14ac:dyDescent="0.35">
      <c r="A41" s="1130"/>
      <c r="B41" s="672" t="s">
        <v>31</v>
      </c>
      <c r="C41" s="1175"/>
      <c r="D41" s="1175"/>
      <c r="E41" s="1175"/>
      <c r="F41" s="1176"/>
    </row>
    <row r="42" spans="1:6" x14ac:dyDescent="0.35">
      <c r="A42" s="1130"/>
      <c r="B42" s="672"/>
      <c r="C42" s="1175"/>
      <c r="D42" s="1176"/>
      <c r="E42" s="1176"/>
      <c r="F42" s="1176"/>
    </row>
    <row r="43" spans="1:6" x14ac:dyDescent="0.35">
      <c r="A43" s="1130"/>
      <c r="B43" s="672"/>
      <c r="C43" s="1175"/>
      <c r="D43" s="1176"/>
      <c r="E43" s="1176"/>
      <c r="F43" s="1176"/>
    </row>
    <row r="44" spans="1:6" x14ac:dyDescent="0.35">
      <c r="A44" s="1130"/>
      <c r="B44" s="672"/>
      <c r="C44" s="1175"/>
      <c r="D44" s="1176"/>
      <c r="E44" s="1176"/>
      <c r="F44" s="1176"/>
    </row>
    <row r="45" spans="1:6" x14ac:dyDescent="0.35">
      <c r="A45" s="1130"/>
      <c r="B45" s="672"/>
      <c r="C45" s="1175"/>
      <c r="D45" s="1176"/>
      <c r="E45" s="1176"/>
      <c r="F45" s="1176"/>
    </row>
    <row r="46" spans="1:6" x14ac:dyDescent="0.35">
      <c r="A46" s="1130"/>
      <c r="B46" s="1167" t="s">
        <v>688</v>
      </c>
      <c r="C46" s="1175"/>
      <c r="D46" s="1176"/>
      <c r="E46" s="1176"/>
      <c r="F46" s="1176"/>
    </row>
    <row r="47" spans="1:6" x14ac:dyDescent="0.35">
      <c r="A47" s="1130"/>
      <c r="B47" s="1178" t="s">
        <v>28</v>
      </c>
      <c r="C47" s="1175"/>
      <c r="D47" s="1176"/>
      <c r="E47" s="1176"/>
      <c r="F47" s="1176"/>
    </row>
    <row r="48" spans="1:6" x14ac:dyDescent="0.35">
      <c r="A48" s="1130"/>
      <c r="B48" s="1178"/>
      <c r="C48" s="1175"/>
      <c r="D48" s="1176"/>
      <c r="E48" s="1176"/>
      <c r="F48" s="1176"/>
    </row>
    <row r="49" spans="1:6" x14ac:dyDescent="0.35">
      <c r="A49" s="1130"/>
      <c r="B49" s="1179" t="s">
        <v>689</v>
      </c>
      <c r="C49" s="1180"/>
      <c r="D49" s="1176"/>
      <c r="E49" s="1175"/>
      <c r="F49" s="1176"/>
    </row>
    <row r="50" spans="1:6" x14ac:dyDescent="0.35">
      <c r="A50" s="1130"/>
      <c r="B50" s="672" t="s">
        <v>28</v>
      </c>
      <c r="C50" s="1176"/>
      <c r="D50" s="1176"/>
      <c r="E50" s="1175"/>
      <c r="F50" s="1176"/>
    </row>
    <row r="51" spans="1:6" x14ac:dyDescent="0.35">
      <c r="A51" s="1130"/>
      <c r="B51" s="672" t="s">
        <v>30</v>
      </c>
      <c r="C51" s="1176"/>
      <c r="D51" s="1176"/>
      <c r="E51" s="1175"/>
      <c r="F51" s="1176"/>
    </row>
    <row r="52" spans="1:6" x14ac:dyDescent="0.35">
      <c r="A52" s="1130"/>
      <c r="B52" s="672" t="s">
        <v>31</v>
      </c>
      <c r="C52" s="1176"/>
      <c r="D52" s="1176"/>
      <c r="E52" s="1175"/>
      <c r="F52" s="1176"/>
    </row>
    <row r="53" spans="1:6" x14ac:dyDescent="0.35">
      <c r="A53" s="1130"/>
      <c r="B53" s="672" t="s">
        <v>39</v>
      </c>
      <c r="C53" s="1176"/>
      <c r="D53" s="1176"/>
      <c r="E53" s="1175"/>
      <c r="F53" s="1176"/>
    </row>
    <row r="54" spans="1:6" x14ac:dyDescent="0.35">
      <c r="A54" s="1130"/>
      <c r="B54" s="672"/>
      <c r="C54" s="1176"/>
      <c r="D54" s="1176"/>
      <c r="E54" s="1175"/>
      <c r="F54" s="1176"/>
    </row>
    <row r="55" spans="1:6" x14ac:dyDescent="0.35">
      <c r="A55" s="1130"/>
      <c r="B55" s="672"/>
      <c r="C55" s="1177"/>
      <c r="D55" s="1176"/>
      <c r="E55" s="1175"/>
      <c r="F55" s="1176"/>
    </row>
    <row r="56" spans="1:6" x14ac:dyDescent="0.35">
      <c r="A56" s="1130"/>
      <c r="B56" s="1179" t="s">
        <v>690</v>
      </c>
      <c r="C56" s="1177"/>
      <c r="D56" s="1176"/>
      <c r="E56" s="1175"/>
      <c r="F56" s="1176"/>
    </row>
    <row r="57" spans="1:6" x14ac:dyDescent="0.35">
      <c r="A57" s="1130"/>
      <c r="B57" s="1178" t="s">
        <v>28</v>
      </c>
      <c r="C57" s="1175"/>
      <c r="D57" s="1176"/>
      <c r="E57" s="1175"/>
      <c r="F57" s="1176"/>
    </row>
    <row r="58" spans="1:6" x14ac:dyDescent="0.35">
      <c r="A58" s="1130"/>
      <c r="B58" s="1178"/>
      <c r="C58" s="1175"/>
      <c r="D58" s="1176"/>
      <c r="E58" s="1175"/>
      <c r="F58" s="1176"/>
    </row>
    <row r="59" spans="1:6" x14ac:dyDescent="0.35">
      <c r="A59" s="1130"/>
      <c r="B59" s="1179" t="s">
        <v>691</v>
      </c>
      <c r="C59" s="1175"/>
      <c r="D59" s="1176"/>
      <c r="E59" s="1175"/>
      <c r="F59" s="1176"/>
    </row>
    <row r="60" spans="1:6" x14ac:dyDescent="0.35">
      <c r="A60" s="1130"/>
      <c r="B60" s="672" t="s">
        <v>28</v>
      </c>
      <c r="C60" s="1175"/>
      <c r="D60" s="1176"/>
      <c r="E60" s="1175"/>
      <c r="F60" s="1181"/>
    </row>
    <row r="61" spans="1:6" x14ac:dyDescent="0.35">
      <c r="A61" s="1130"/>
      <c r="B61" s="672" t="s">
        <v>30</v>
      </c>
      <c r="C61" s="1175"/>
      <c r="D61" s="1176"/>
      <c r="E61" s="1175"/>
      <c r="F61" s="1181"/>
    </row>
    <row r="62" spans="1:6" x14ac:dyDescent="0.35">
      <c r="A62" s="1130"/>
      <c r="B62" s="672"/>
      <c r="C62" s="1175"/>
      <c r="D62" s="1176"/>
      <c r="E62" s="1175"/>
      <c r="F62" s="1176"/>
    </row>
    <row r="63" spans="1:6" x14ac:dyDescent="0.35">
      <c r="A63" s="1130"/>
      <c r="B63" s="672"/>
      <c r="C63" s="1175"/>
      <c r="D63" s="1176"/>
      <c r="E63" s="1175"/>
      <c r="F63" s="1176"/>
    </row>
    <row r="64" spans="1:6" x14ac:dyDescent="0.35">
      <c r="A64" s="1130"/>
      <c r="B64" s="1182"/>
      <c r="C64" s="1175"/>
      <c r="D64" s="1176"/>
      <c r="E64" s="1175"/>
      <c r="F64" s="1176"/>
    </row>
    <row r="65" spans="1:6" x14ac:dyDescent="0.35">
      <c r="A65" s="1130"/>
      <c r="B65" s="672"/>
      <c r="C65" s="1175"/>
      <c r="D65" s="1176"/>
      <c r="E65" s="1175"/>
      <c r="F65" s="1176"/>
    </row>
    <row r="66" spans="1:6" x14ac:dyDescent="0.35">
      <c r="A66" s="1130"/>
      <c r="B66" s="672"/>
      <c r="C66" s="1175"/>
      <c r="D66" s="1176"/>
      <c r="E66" s="1175"/>
      <c r="F66" s="1176"/>
    </row>
    <row r="67" spans="1:6" x14ac:dyDescent="0.35">
      <c r="A67" s="1130"/>
      <c r="B67" s="672"/>
      <c r="C67" s="1175"/>
      <c r="D67" s="1176"/>
      <c r="E67" s="1175"/>
      <c r="F67" s="1176"/>
    </row>
    <row r="68" spans="1:6" x14ac:dyDescent="0.35">
      <c r="A68" s="1130"/>
      <c r="B68" s="672"/>
      <c r="C68" s="1175"/>
      <c r="D68" s="1176"/>
      <c r="E68" s="1175"/>
      <c r="F68" s="1176"/>
    </row>
    <row r="69" spans="1:6" x14ac:dyDescent="0.35">
      <c r="A69" s="1130"/>
      <c r="B69" s="672" t="s">
        <v>31</v>
      </c>
      <c r="C69" s="1175"/>
      <c r="D69" s="1176"/>
      <c r="E69" s="1175"/>
      <c r="F69" s="1176"/>
    </row>
    <row r="70" spans="1:6" x14ac:dyDescent="0.35">
      <c r="A70" s="1130"/>
      <c r="B70" s="1178" t="s">
        <v>692</v>
      </c>
      <c r="C70" s="1175"/>
      <c r="D70" s="1176"/>
      <c r="E70" s="1175"/>
      <c r="F70" s="1176"/>
    </row>
    <row r="71" spans="1:6" x14ac:dyDescent="0.35">
      <c r="A71" s="1130"/>
      <c r="B71" s="1178"/>
      <c r="C71" s="1175"/>
      <c r="D71" s="1176"/>
      <c r="E71" s="1175"/>
      <c r="F71" s="1176"/>
    </row>
    <row r="72" spans="1:6" x14ac:dyDescent="0.35">
      <c r="A72" s="1130"/>
      <c r="B72" s="1183" t="s">
        <v>693</v>
      </c>
      <c r="C72" s="1175"/>
      <c r="D72" s="1176"/>
      <c r="E72" s="1175"/>
      <c r="F72" s="1176"/>
    </row>
    <row r="73" spans="1:6" x14ac:dyDescent="0.35">
      <c r="A73" s="1130"/>
      <c r="B73" s="672" t="s">
        <v>28</v>
      </c>
      <c r="C73" s="944"/>
      <c r="D73" s="830"/>
      <c r="E73" s="944"/>
      <c r="F73" s="1176"/>
    </row>
    <row r="74" spans="1:6" x14ac:dyDescent="0.35">
      <c r="A74" s="1130"/>
      <c r="B74" s="672" t="s">
        <v>30</v>
      </c>
      <c r="C74" s="944"/>
      <c r="D74" s="830"/>
      <c r="E74" s="944"/>
      <c r="F74" s="1176"/>
    </row>
    <row r="75" spans="1:6" x14ac:dyDescent="0.35">
      <c r="A75" s="1130"/>
      <c r="B75" s="1178"/>
      <c r="C75" s="1175"/>
      <c r="D75" s="1176"/>
      <c r="E75" s="1175"/>
      <c r="F75" s="1176"/>
    </row>
    <row r="76" spans="1:6" x14ac:dyDescent="0.35">
      <c r="A76" s="1130"/>
      <c r="B76" s="1178" t="s">
        <v>75</v>
      </c>
      <c r="C76" s="1175"/>
      <c r="D76" s="1176"/>
      <c r="E76" s="1175"/>
      <c r="F76" s="1176"/>
    </row>
    <row r="77" spans="1:6" x14ac:dyDescent="0.35">
      <c r="A77" s="1130"/>
      <c r="B77" s="1183" t="s">
        <v>694</v>
      </c>
      <c r="C77" s="1176"/>
      <c r="D77" s="1176"/>
      <c r="E77" s="1175"/>
      <c r="F77" s="1176"/>
    </row>
    <row r="78" spans="1:6" x14ac:dyDescent="0.35">
      <c r="A78" s="1130"/>
      <c r="B78" s="672" t="s">
        <v>28</v>
      </c>
      <c r="C78" s="1176"/>
      <c r="D78" s="1176"/>
      <c r="E78" s="1175"/>
      <c r="F78" s="1176"/>
    </row>
    <row r="79" spans="1:6" x14ac:dyDescent="0.35">
      <c r="A79" s="1130"/>
      <c r="B79" s="672" t="s">
        <v>30</v>
      </c>
      <c r="C79" s="1176"/>
      <c r="D79" s="1176"/>
      <c r="E79" s="1175"/>
      <c r="F79" s="1176"/>
    </row>
    <row r="80" spans="1:6" x14ac:dyDescent="0.35">
      <c r="A80" s="1130"/>
      <c r="B80" s="672" t="s">
        <v>31</v>
      </c>
      <c r="C80" s="1176"/>
      <c r="D80" s="1176"/>
      <c r="E80" s="1175"/>
      <c r="F80" s="840"/>
    </row>
    <row r="81" spans="1:6" x14ac:dyDescent="0.35">
      <c r="A81" s="1130"/>
      <c r="B81" s="672" t="s">
        <v>32</v>
      </c>
      <c r="C81" s="1176"/>
      <c r="D81" s="1176"/>
      <c r="E81" s="1175"/>
      <c r="F81" s="840"/>
    </row>
    <row r="82" spans="1:6" x14ac:dyDescent="0.35">
      <c r="A82" s="1130"/>
      <c r="B82" s="672"/>
      <c r="C82" s="1176"/>
      <c r="D82" s="1176"/>
      <c r="E82" s="1184"/>
      <c r="F82" s="1176"/>
    </row>
    <row r="83" spans="1:6" x14ac:dyDescent="0.35">
      <c r="A83" s="1130"/>
      <c r="B83" s="1183" t="s">
        <v>695</v>
      </c>
      <c r="C83" s="1176"/>
      <c r="D83" s="1176"/>
      <c r="E83" s="1184"/>
      <c r="F83" s="1176"/>
    </row>
    <row r="84" spans="1:6" x14ac:dyDescent="0.35">
      <c r="A84" s="1130"/>
      <c r="B84" s="1185" t="s">
        <v>28</v>
      </c>
      <c r="C84" s="1186"/>
      <c r="D84" s="1186"/>
      <c r="E84" s="1187"/>
      <c r="F84" s="1188"/>
    </row>
    <row r="85" spans="1:6" x14ac:dyDescent="0.35">
      <c r="A85" s="1130"/>
      <c r="B85" s="798"/>
      <c r="C85" s="799"/>
      <c r="D85" s="1189"/>
      <c r="E85" s="1190"/>
      <c r="F85" s="1191"/>
    </row>
    <row r="86" spans="1:6" x14ac:dyDescent="0.35">
      <c r="A86" s="1130"/>
      <c r="B86" s="829"/>
      <c r="C86" s="830"/>
      <c r="D86" s="830"/>
      <c r="E86" s="830"/>
      <c r="F86" s="721" t="s">
        <v>4</v>
      </c>
    </row>
    <row r="87" spans="1:6" ht="26" x14ac:dyDescent="0.35">
      <c r="A87" s="1130"/>
      <c r="B87" s="1166" t="s">
        <v>696</v>
      </c>
      <c r="C87" s="748" t="str">
        <f>'[2]I.4-I.6'!K32</f>
        <v>Stub period</v>
      </c>
      <c r="D87" s="748" t="s">
        <v>697</v>
      </c>
      <c r="E87" s="748" t="str">
        <f>+'[2]I.11-I.17'!L3</f>
        <v>As At 31/03/2024</v>
      </c>
      <c r="F87" s="748" t="str">
        <f>+'[2]I.11-I.17'!M3</f>
        <v>As At
 31/03/2023</v>
      </c>
    </row>
    <row r="88" spans="1:6" x14ac:dyDescent="0.35">
      <c r="A88" s="1130"/>
      <c r="B88" s="1192"/>
      <c r="C88" s="1193"/>
      <c r="D88" s="1193"/>
      <c r="E88" s="1194"/>
      <c r="F88" s="1194"/>
    </row>
    <row r="89" spans="1:6" x14ac:dyDescent="0.35">
      <c r="A89" s="1130"/>
      <c r="B89" s="1195" t="s">
        <v>698</v>
      </c>
      <c r="C89" s="1196"/>
      <c r="D89" s="1194"/>
      <c r="E89" s="1196"/>
      <c r="F89" s="1196"/>
    </row>
    <row r="90" spans="1:6" x14ac:dyDescent="0.35">
      <c r="A90" s="1130"/>
      <c r="B90" s="1178" t="s">
        <v>75</v>
      </c>
      <c r="C90" s="970">
        <v>0</v>
      </c>
      <c r="D90" s="970">
        <v>0</v>
      </c>
      <c r="E90" s="970">
        <v>0</v>
      </c>
      <c r="F90" s="1194">
        <v>0</v>
      </c>
    </row>
    <row r="91" spans="1:6" x14ac:dyDescent="0.35">
      <c r="A91" s="1130"/>
      <c r="B91" s="1178"/>
      <c r="C91" s="1193"/>
      <c r="D91" s="970"/>
      <c r="E91" s="970"/>
      <c r="F91" s="1194"/>
    </row>
    <row r="92" spans="1:6" x14ac:dyDescent="0.35">
      <c r="A92" s="1130"/>
      <c r="B92" s="1192"/>
      <c r="C92" s="1193"/>
      <c r="D92" s="970"/>
      <c r="E92" s="970"/>
      <c r="F92" s="1194"/>
    </row>
    <row r="93" spans="1:6" x14ac:dyDescent="0.35">
      <c r="A93" s="1130"/>
      <c r="B93" s="1195" t="s">
        <v>699</v>
      </c>
      <c r="C93" s="1196"/>
      <c r="D93" s="1194"/>
      <c r="E93" s="970"/>
      <c r="F93" s="1194"/>
    </row>
    <row r="94" spans="1:6" x14ac:dyDescent="0.35">
      <c r="A94" s="1130"/>
      <c r="B94" s="1178" t="s">
        <v>75</v>
      </c>
      <c r="C94" s="970">
        <v>0</v>
      </c>
      <c r="D94" s="970">
        <v>0</v>
      </c>
      <c r="E94" s="970">
        <v>0</v>
      </c>
      <c r="F94" s="1194">
        <v>0</v>
      </c>
    </row>
    <row r="95" spans="1:6" x14ac:dyDescent="0.35">
      <c r="A95" s="1130"/>
      <c r="B95" s="1178" t="s">
        <v>75</v>
      </c>
      <c r="C95" s="970">
        <v>0</v>
      </c>
      <c r="D95" s="970">
        <v>0</v>
      </c>
      <c r="E95" s="970">
        <v>0</v>
      </c>
      <c r="F95" s="1194">
        <v>0</v>
      </c>
    </row>
    <row r="96" spans="1:6" x14ac:dyDescent="0.35">
      <c r="A96" s="1130"/>
      <c r="B96" s="1178"/>
      <c r="C96" s="1193"/>
      <c r="D96" s="970"/>
      <c r="E96" s="970"/>
      <c r="F96" s="1194"/>
    </row>
    <row r="97" spans="1:6" x14ac:dyDescent="0.35">
      <c r="A97" s="1130"/>
      <c r="B97" s="1195" t="s">
        <v>700</v>
      </c>
      <c r="C97" s="1196"/>
      <c r="D97" s="970"/>
      <c r="E97" s="970"/>
      <c r="F97" s="1194"/>
    </row>
    <row r="98" spans="1:6" x14ac:dyDescent="0.35">
      <c r="A98" s="1130"/>
      <c r="B98" s="1178" t="s">
        <v>701</v>
      </c>
      <c r="C98" s="1193"/>
      <c r="D98" s="970"/>
      <c r="E98" s="970"/>
      <c r="F98" s="1194"/>
    </row>
    <row r="99" spans="1:6" x14ac:dyDescent="0.35">
      <c r="A99" s="1130"/>
      <c r="B99" s="1178"/>
      <c r="C99" s="1193"/>
      <c r="D99" s="970"/>
      <c r="E99" s="970"/>
      <c r="F99" s="1194"/>
    </row>
    <row r="100" spans="1:6" x14ac:dyDescent="0.35">
      <c r="A100" s="1130"/>
      <c r="B100" s="1195" t="s">
        <v>702</v>
      </c>
      <c r="C100" s="1196"/>
      <c r="D100" s="970"/>
      <c r="E100" s="970"/>
      <c r="F100" s="1194"/>
    </row>
    <row r="101" spans="1:6" x14ac:dyDescent="0.35">
      <c r="A101" s="1130"/>
      <c r="B101" s="1197" t="s">
        <v>75</v>
      </c>
      <c r="C101" s="1198">
        <v>0</v>
      </c>
      <c r="D101" s="970">
        <v>0</v>
      </c>
      <c r="E101" s="970">
        <v>0</v>
      </c>
      <c r="F101" s="1194">
        <v>0</v>
      </c>
    </row>
    <row r="102" spans="1:6" x14ac:dyDescent="0.35">
      <c r="A102" s="1130"/>
      <c r="B102" s="1197" t="s">
        <v>75</v>
      </c>
      <c r="C102" s="1196">
        <v>0</v>
      </c>
      <c r="D102" s="970">
        <v>0</v>
      </c>
      <c r="E102" s="970">
        <v>0</v>
      </c>
      <c r="F102" s="1194">
        <v>0</v>
      </c>
    </row>
    <row r="103" spans="1:6" x14ac:dyDescent="0.35">
      <c r="A103" s="1130"/>
      <c r="B103" s="1178" t="s">
        <v>75</v>
      </c>
      <c r="C103" s="970">
        <v>0</v>
      </c>
      <c r="D103" s="970">
        <v>0</v>
      </c>
      <c r="E103" s="970">
        <v>0</v>
      </c>
      <c r="F103" s="1194">
        <v>0</v>
      </c>
    </row>
    <row r="104" spans="1:6" x14ac:dyDescent="0.35">
      <c r="A104" s="1130"/>
      <c r="B104" s="1192" t="s">
        <v>75</v>
      </c>
      <c r="C104" s="1193"/>
      <c r="D104" s="970"/>
      <c r="E104" s="970"/>
      <c r="F104" s="1194"/>
    </row>
    <row r="105" spans="1:6" x14ac:dyDescent="0.35">
      <c r="A105" s="1130"/>
      <c r="B105" s="1199" t="s">
        <v>703</v>
      </c>
      <c r="C105" s="1200"/>
      <c r="D105" s="1201"/>
      <c r="E105" s="970"/>
      <c r="F105" s="1194"/>
    </row>
    <row r="106" spans="1:6" x14ac:dyDescent="0.35">
      <c r="A106" s="1130"/>
      <c r="B106" s="672" t="s">
        <v>704</v>
      </c>
      <c r="C106" s="970">
        <f>+D106+C25+C50-C39+C60</f>
        <v>0</v>
      </c>
      <c r="D106" s="1202">
        <f>+E106+D25+D50-D39+D60</f>
        <v>0</v>
      </c>
      <c r="E106" s="970">
        <f>+F106+E25+E50-E39+E60</f>
        <v>0</v>
      </c>
      <c r="F106" s="1194">
        <f>+J106+F25-F39+F50+F60</f>
        <v>0</v>
      </c>
    </row>
    <row r="107" spans="1:6" x14ac:dyDescent="0.35">
      <c r="A107" s="1130"/>
      <c r="B107" s="672" t="s">
        <v>705</v>
      </c>
      <c r="C107" s="970">
        <f>+D107+C26-C40+C51+C61</f>
        <v>0</v>
      </c>
      <c r="D107" s="1202">
        <f>+E107+D26-D40+D51+D61</f>
        <v>0</v>
      </c>
      <c r="E107" s="970">
        <f>+F107+E26-E40+E51-E61</f>
        <v>0</v>
      </c>
      <c r="F107" s="1194">
        <f>+J107+F51+F61</f>
        <v>0</v>
      </c>
    </row>
    <row r="108" spans="1:6" x14ac:dyDescent="0.35">
      <c r="A108" s="1130"/>
      <c r="B108" s="672" t="s">
        <v>706</v>
      </c>
      <c r="C108" s="970">
        <f>+D108+C27-C41+C52</f>
        <v>0</v>
      </c>
      <c r="D108" s="1202">
        <f>+E108+D27-D41+D52</f>
        <v>0</v>
      </c>
      <c r="E108" s="970">
        <f>+F108+E27-E41+E52</f>
        <v>0</v>
      </c>
      <c r="F108" s="1194">
        <v>0</v>
      </c>
    </row>
    <row r="109" spans="1:6" x14ac:dyDescent="0.35">
      <c r="A109" s="1130"/>
      <c r="B109" s="672" t="s">
        <v>707</v>
      </c>
      <c r="C109" s="970"/>
      <c r="D109" s="1202"/>
      <c r="E109" s="970"/>
      <c r="F109" s="1194"/>
    </row>
    <row r="110" spans="1:6" x14ac:dyDescent="0.35">
      <c r="A110" s="1130"/>
      <c r="B110" s="672" t="s">
        <v>708</v>
      </c>
      <c r="C110" s="970"/>
      <c r="D110" s="1203"/>
      <c r="E110" s="970"/>
      <c r="F110" s="1194"/>
    </row>
    <row r="111" spans="1:6" x14ac:dyDescent="0.35">
      <c r="A111" s="1130"/>
      <c r="B111" s="672" t="s">
        <v>709</v>
      </c>
      <c r="C111" s="937"/>
      <c r="D111" s="936"/>
      <c r="E111" s="970"/>
      <c r="F111" s="1194"/>
    </row>
    <row r="112" spans="1:6" x14ac:dyDescent="0.35">
      <c r="A112" s="1130"/>
      <c r="B112" s="672" t="s">
        <v>710</v>
      </c>
      <c r="C112" s="937"/>
      <c r="D112" s="936"/>
      <c r="E112" s="970"/>
      <c r="F112" s="1194"/>
    </row>
    <row r="113" spans="1:6" x14ac:dyDescent="0.35">
      <c r="A113" s="1130"/>
      <c r="B113" s="672" t="s">
        <v>711</v>
      </c>
      <c r="C113" s="937"/>
      <c r="D113" s="936"/>
      <c r="E113" s="937"/>
      <c r="F113" s="937"/>
    </row>
    <row r="114" spans="1:6" x14ac:dyDescent="0.35">
      <c r="A114" s="1130"/>
      <c r="B114" s="672" t="s">
        <v>712</v>
      </c>
      <c r="C114" s="970"/>
      <c r="D114" s="1203"/>
      <c r="E114" s="970"/>
      <c r="F114" s="1194"/>
    </row>
    <row r="115" spans="1:6" x14ac:dyDescent="0.35">
      <c r="A115" s="1130"/>
      <c r="B115" s="672"/>
      <c r="C115" s="937"/>
      <c r="D115" s="1203"/>
      <c r="E115" s="970"/>
      <c r="F115" s="1194"/>
    </row>
    <row r="116" spans="1:6" x14ac:dyDescent="0.35">
      <c r="A116" s="1130"/>
      <c r="B116" s="1199" t="s">
        <v>713</v>
      </c>
      <c r="C116" s="937"/>
      <c r="D116" s="1203"/>
      <c r="E116" s="970"/>
      <c r="F116" s="1194"/>
    </row>
    <row r="117" spans="1:6" x14ac:dyDescent="0.35">
      <c r="A117" s="1130"/>
      <c r="B117" s="1204" t="s">
        <v>692</v>
      </c>
      <c r="C117" s="1205">
        <f>+D117+C36-C47+C57</f>
        <v>0</v>
      </c>
      <c r="D117" s="1206">
        <f>+E117+D36-D47</f>
        <v>0</v>
      </c>
      <c r="E117" s="1205">
        <v>0</v>
      </c>
      <c r="F117" s="1207">
        <v>0</v>
      </c>
    </row>
    <row r="118" spans="1:6" x14ac:dyDescent="0.35">
      <c r="A118" s="1130"/>
      <c r="B118" s="1208"/>
      <c r="C118" s="1163"/>
      <c r="D118" s="1163"/>
      <c r="E118" s="1190"/>
      <c r="F118" s="1191"/>
    </row>
    <row r="119" spans="1:6" x14ac:dyDescent="0.35">
      <c r="A119" s="1209" t="s">
        <v>714</v>
      </c>
      <c r="B119" s="1210"/>
      <c r="C119" s="1210"/>
      <c r="D119" s="1210"/>
      <c r="E119" s="1210"/>
      <c r="F119" s="1211"/>
    </row>
    <row r="120" spans="1:6" x14ac:dyDescent="0.35">
      <c r="A120" s="1130"/>
      <c r="B120" s="1212" t="s">
        <v>715</v>
      </c>
      <c r="C120" s="1165"/>
      <c r="D120" s="1165"/>
      <c r="E120" s="1165"/>
      <c r="F120" s="1213"/>
    </row>
    <row r="121" spans="1:6" x14ac:dyDescent="0.35">
      <c r="A121" s="1130"/>
      <c r="B121" s="1214" t="s">
        <v>716</v>
      </c>
      <c r="C121" s="1215"/>
      <c r="D121" s="1215"/>
      <c r="E121" s="1215"/>
      <c r="F121" s="1213"/>
    </row>
    <row r="122" spans="1:6" x14ac:dyDescent="0.35">
      <c r="A122" s="1130"/>
      <c r="B122" s="1212"/>
      <c r="C122" s="1165"/>
      <c r="D122" s="1165"/>
      <c r="E122" s="1165"/>
      <c r="F122" s="1213"/>
    </row>
    <row r="123" spans="1:6" x14ac:dyDescent="0.35">
      <c r="A123" s="1209" t="s">
        <v>717</v>
      </c>
      <c r="B123" s="1210"/>
      <c r="C123" s="1210"/>
      <c r="D123" s="1210"/>
      <c r="E123" s="1210"/>
      <c r="F123" s="1211"/>
    </row>
    <row r="124" spans="1:6" x14ac:dyDescent="0.35">
      <c r="A124" s="1130"/>
      <c r="B124" s="1216"/>
      <c r="C124" s="1217"/>
      <c r="D124" s="1217"/>
      <c r="E124" s="1217"/>
      <c r="F124" s="1218"/>
    </row>
    <row r="125" spans="1:6" x14ac:dyDescent="0.35">
      <c r="A125" s="1130"/>
      <c r="B125" s="1212" t="s">
        <v>718</v>
      </c>
      <c r="C125" s="1165"/>
      <c r="D125" s="1165"/>
      <c r="E125" s="1165"/>
      <c r="F125" s="1213"/>
    </row>
    <row r="126" spans="1:6" x14ac:dyDescent="0.35">
      <c r="A126" s="1130"/>
      <c r="B126" s="1214" t="s">
        <v>719</v>
      </c>
      <c r="C126" s="1215"/>
      <c r="D126" s="1215"/>
      <c r="E126" s="1215"/>
      <c r="F126" s="1213"/>
    </row>
    <row r="127" spans="1:6" x14ac:dyDescent="0.35">
      <c r="A127" s="1130"/>
      <c r="B127" s="1212"/>
      <c r="C127" s="1165"/>
      <c r="D127" s="1165"/>
      <c r="E127" s="1165"/>
      <c r="F127" s="1213"/>
    </row>
    <row r="128" spans="1:6" x14ac:dyDescent="0.35">
      <c r="A128" s="1209" t="s">
        <v>720</v>
      </c>
      <c r="B128" s="1210"/>
      <c r="C128" s="1210"/>
      <c r="D128" s="1210"/>
      <c r="E128" s="1210"/>
      <c r="F128" s="1211"/>
    </row>
    <row r="129" spans="1:6" x14ac:dyDescent="0.35">
      <c r="A129" s="1130"/>
      <c r="B129" s="1212" t="s">
        <v>721</v>
      </c>
      <c r="C129" s="1165"/>
      <c r="D129" s="1165"/>
      <c r="E129" s="1165"/>
      <c r="F129" s="1213"/>
    </row>
    <row r="130" spans="1:6" x14ac:dyDescent="0.35">
      <c r="A130" s="1130"/>
      <c r="B130" s="1219" t="s">
        <v>722</v>
      </c>
      <c r="C130" s="1220"/>
      <c r="D130" s="844"/>
      <c r="E130" s="845"/>
      <c r="F130" s="1131"/>
    </row>
    <row r="131" spans="1:6" x14ac:dyDescent="0.35">
      <c r="A131" s="1130"/>
      <c r="B131" s="842"/>
      <c r="C131" s="843"/>
      <c r="D131" s="844"/>
      <c r="E131" s="830"/>
      <c r="F131" s="721" t="s">
        <v>4</v>
      </c>
    </row>
    <row r="132" spans="1:6" x14ac:dyDescent="0.35">
      <c r="A132" s="1130"/>
      <c r="B132" s="1221" t="s">
        <v>5</v>
      </c>
      <c r="C132" s="1222" t="str">
        <f>C87</f>
        <v>Stub period</v>
      </c>
      <c r="D132" s="1222" t="s">
        <v>723</v>
      </c>
      <c r="E132" s="1222" t="s">
        <v>398</v>
      </c>
      <c r="F132" s="1222" t="s">
        <v>241</v>
      </c>
    </row>
    <row r="133" spans="1:6" x14ac:dyDescent="0.35">
      <c r="A133" s="1223"/>
      <c r="B133" s="1224" t="s">
        <v>724</v>
      </c>
      <c r="C133" s="1225"/>
      <c r="D133" s="1225"/>
      <c r="E133" s="1225"/>
      <c r="F133" s="1225"/>
    </row>
    <row r="134" spans="1:6" x14ac:dyDescent="0.35">
      <c r="A134" s="1223" t="s">
        <v>725</v>
      </c>
      <c r="B134" s="1226" t="s">
        <v>726</v>
      </c>
      <c r="C134" s="1227"/>
      <c r="D134" s="1228"/>
      <c r="E134" s="1228"/>
      <c r="F134" s="1228"/>
    </row>
    <row r="135" spans="1:6" x14ac:dyDescent="0.35">
      <c r="A135" s="1223" t="s">
        <v>727</v>
      </c>
      <c r="B135" s="1229" t="s">
        <v>728</v>
      </c>
      <c r="C135" s="1228"/>
      <c r="D135" s="1228"/>
      <c r="E135" s="1228"/>
      <c r="F135" s="1228"/>
    </row>
    <row r="136" spans="1:6" x14ac:dyDescent="0.35">
      <c r="A136" s="1223" t="s">
        <v>729</v>
      </c>
      <c r="B136" s="1226" t="s">
        <v>730</v>
      </c>
      <c r="C136" s="1228"/>
      <c r="D136" s="1228"/>
      <c r="E136" s="1228"/>
      <c r="F136" s="1228"/>
    </row>
    <row r="137" spans="1:6" x14ac:dyDescent="0.35">
      <c r="A137" s="1223" t="s">
        <v>731</v>
      </c>
      <c r="B137" s="1226" t="s">
        <v>732</v>
      </c>
      <c r="C137" s="944"/>
      <c r="D137" s="944"/>
      <c r="E137" s="944"/>
      <c r="F137" s="944"/>
    </row>
    <row r="138" spans="1:6" x14ac:dyDescent="0.35">
      <c r="A138" s="1223" t="s">
        <v>733</v>
      </c>
      <c r="B138" s="1226" t="s">
        <v>734</v>
      </c>
      <c r="C138" s="1228"/>
      <c r="D138" s="1228"/>
      <c r="E138" s="1228"/>
      <c r="F138" s="1228"/>
    </row>
    <row r="139" spans="1:6" x14ac:dyDescent="0.35">
      <c r="A139" s="1223" t="s">
        <v>735</v>
      </c>
      <c r="B139" s="1230" t="s">
        <v>736</v>
      </c>
      <c r="C139" s="1231"/>
      <c r="D139" s="1231"/>
      <c r="E139" s="1231"/>
      <c r="F139" s="1231"/>
    </row>
    <row r="140" spans="1:6" x14ac:dyDescent="0.35">
      <c r="A140" s="1130"/>
      <c r="B140" s="1232"/>
      <c r="C140" s="1233"/>
      <c r="D140" s="844"/>
      <c r="E140" s="800"/>
      <c r="F140" s="1131"/>
    </row>
    <row r="141" spans="1:6" x14ac:dyDescent="0.35">
      <c r="A141" s="1130"/>
      <c r="B141" s="1234"/>
      <c r="C141" s="1235"/>
      <c r="D141" s="1235"/>
      <c r="E141" s="1235"/>
      <c r="F141" s="721" t="s">
        <v>4</v>
      </c>
    </row>
    <row r="142" spans="1:6" x14ac:dyDescent="0.35">
      <c r="A142" s="1130"/>
      <c r="B142" s="1236" t="s">
        <v>737</v>
      </c>
      <c r="C142" s="850" t="str">
        <f>C132</f>
        <v>Stub period</v>
      </c>
      <c r="D142" s="748" t="str">
        <f>+D132</f>
        <v>As At  31/03/2024</v>
      </c>
      <c r="E142" s="748" t="str">
        <f>+E132</f>
        <v>As At 31/03/2023</v>
      </c>
      <c r="F142" s="748" t="str">
        <f>+F132</f>
        <v>As At 31/03/2022</v>
      </c>
    </row>
    <row r="143" spans="1:6" x14ac:dyDescent="0.35">
      <c r="A143" s="1130"/>
      <c r="B143" s="1237" t="s">
        <v>738</v>
      </c>
      <c r="C143" s="1238"/>
      <c r="D143" s="1238"/>
      <c r="E143" s="1238"/>
      <c r="F143" s="1239"/>
    </row>
  </sheetData>
  <mergeCells count="12">
    <mergeCell ref="B18:C18"/>
    <mergeCell ref="D18:E18"/>
    <mergeCell ref="D19:E19"/>
    <mergeCell ref="A119:F119"/>
    <mergeCell ref="A123:F123"/>
    <mergeCell ref="A128:F128"/>
    <mergeCell ref="A6:F6"/>
    <mergeCell ref="B11:C11"/>
    <mergeCell ref="D11:E11"/>
    <mergeCell ref="D12:E13"/>
    <mergeCell ref="D14:E15"/>
    <mergeCell ref="D16:E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41951-4949-45AA-B83E-7734E56D2C8D}">
  <dimension ref="A1:N83"/>
  <sheetViews>
    <sheetView workbookViewId="0">
      <selection activeCell="A2" sqref="A2"/>
    </sheetView>
  </sheetViews>
  <sheetFormatPr defaultRowHeight="14.5" x14ac:dyDescent="0.35"/>
  <cols>
    <col min="1" max="1" width="42.36328125" customWidth="1"/>
    <col min="2" max="2" width="18.90625" customWidth="1"/>
    <col min="3" max="3" width="16.81640625" customWidth="1"/>
    <col min="4" max="4" width="21.54296875" customWidth="1"/>
    <col min="5" max="5" width="19" customWidth="1"/>
    <col min="6" max="6" width="17" customWidth="1"/>
    <col min="7" max="7" width="11.81640625" customWidth="1"/>
    <col min="8" max="8" width="13.36328125" customWidth="1"/>
  </cols>
  <sheetData>
    <row r="1" spans="1:5" x14ac:dyDescent="0.35">
      <c r="A1" s="91" t="s">
        <v>0</v>
      </c>
      <c r="B1" s="92"/>
      <c r="C1" s="92"/>
      <c r="D1" s="92"/>
      <c r="E1" s="92"/>
    </row>
    <row r="2" spans="1:5" x14ac:dyDescent="0.35">
      <c r="A2" s="93" t="s">
        <v>1</v>
      </c>
      <c r="B2" s="92"/>
      <c r="C2" s="92"/>
      <c r="D2" s="92"/>
      <c r="E2" s="92"/>
    </row>
    <row r="3" spans="1:5" x14ac:dyDescent="0.35">
      <c r="A3" s="93"/>
      <c r="B3" s="92"/>
      <c r="C3" s="92"/>
      <c r="D3" s="92"/>
      <c r="E3" s="92"/>
    </row>
    <row r="4" spans="1:5" x14ac:dyDescent="0.35">
      <c r="A4" s="92"/>
      <c r="B4" s="92"/>
      <c r="C4" s="92"/>
      <c r="D4" s="92"/>
      <c r="E4" s="92"/>
    </row>
    <row r="5" spans="1:5" x14ac:dyDescent="0.35">
      <c r="A5" s="94" t="s">
        <v>45</v>
      </c>
      <c r="B5" s="95"/>
      <c r="C5" s="95"/>
      <c r="D5" s="95"/>
      <c r="E5" s="96"/>
    </row>
    <row r="6" spans="1:5" x14ac:dyDescent="0.35">
      <c r="A6" s="97" t="s">
        <v>46</v>
      </c>
      <c r="B6" s="98"/>
      <c r="C6" s="98"/>
      <c r="D6" s="98"/>
      <c r="E6" s="98" t="s">
        <v>4</v>
      </c>
    </row>
    <row r="7" spans="1:5" ht="28" x14ac:dyDescent="0.35">
      <c r="A7" s="99" t="s">
        <v>5</v>
      </c>
      <c r="B7" s="100" t="s">
        <v>6</v>
      </c>
      <c r="C7" s="101" t="s">
        <v>47</v>
      </c>
      <c r="D7" s="101" t="s">
        <v>48</v>
      </c>
      <c r="E7" s="101" t="s">
        <v>49</v>
      </c>
    </row>
    <row r="8" spans="1:5" x14ac:dyDescent="0.35">
      <c r="A8" s="102" t="s">
        <v>50</v>
      </c>
      <c r="B8" s="103"/>
      <c r="C8" s="104"/>
      <c r="D8" s="105"/>
      <c r="E8" s="105"/>
    </row>
    <row r="9" spans="1:5" x14ac:dyDescent="0.35">
      <c r="A9" s="106" t="s">
        <v>51</v>
      </c>
      <c r="B9" s="107"/>
      <c r="C9" s="108"/>
      <c r="D9" s="107"/>
      <c r="E9" s="107"/>
    </row>
    <row r="10" spans="1:5" x14ac:dyDescent="0.35">
      <c r="A10" s="106" t="s">
        <v>52</v>
      </c>
      <c r="B10" s="109"/>
      <c r="C10" s="108"/>
      <c r="D10" s="109"/>
      <c r="E10" s="109"/>
    </row>
    <row r="11" spans="1:5" x14ac:dyDescent="0.35">
      <c r="A11" s="106" t="s">
        <v>53</v>
      </c>
      <c r="B11" s="110">
        <f>B8+B9+B10</f>
        <v>0</v>
      </c>
      <c r="C11" s="110">
        <f t="shared" ref="C11:E11" si="0">C8+C9+C10</f>
        <v>0</v>
      </c>
      <c r="D11" s="110">
        <f>D8+D9+D10</f>
        <v>0</v>
      </c>
      <c r="E11" s="110">
        <f t="shared" si="0"/>
        <v>0</v>
      </c>
    </row>
    <row r="12" spans="1:5" x14ac:dyDescent="0.35">
      <c r="A12" s="102" t="s">
        <v>54</v>
      </c>
      <c r="B12" s="111"/>
      <c r="C12" s="112"/>
      <c r="D12" s="111"/>
      <c r="E12" s="111"/>
    </row>
    <row r="13" spans="1:5" x14ac:dyDescent="0.35">
      <c r="A13" s="106" t="s">
        <v>55</v>
      </c>
      <c r="B13" s="107"/>
      <c r="C13" s="113"/>
      <c r="D13" s="107"/>
      <c r="E13" s="107"/>
    </row>
    <row r="14" spans="1:5" x14ac:dyDescent="0.35">
      <c r="A14" s="106" t="s">
        <v>56</v>
      </c>
      <c r="B14" s="114"/>
      <c r="C14" s="115"/>
      <c r="D14" s="115"/>
      <c r="E14" s="114"/>
    </row>
    <row r="15" spans="1:5" x14ac:dyDescent="0.35">
      <c r="A15" s="116" t="s">
        <v>57</v>
      </c>
      <c r="B15" s="117">
        <v>0</v>
      </c>
      <c r="C15" s="118"/>
      <c r="D15" s="117">
        <v>0</v>
      </c>
      <c r="E15" s="117"/>
    </row>
    <row r="16" spans="1:5" x14ac:dyDescent="0.35">
      <c r="A16" s="106" t="s">
        <v>58</v>
      </c>
      <c r="B16" s="105">
        <v>0</v>
      </c>
      <c r="C16" s="118">
        <v>0</v>
      </c>
      <c r="D16" s="105">
        <v>0</v>
      </c>
      <c r="E16" s="105">
        <v>0</v>
      </c>
    </row>
    <row r="17" spans="1:5" x14ac:dyDescent="0.35">
      <c r="A17" s="106"/>
      <c r="B17" s="111"/>
      <c r="C17" s="118"/>
      <c r="D17" s="111"/>
      <c r="E17" s="111"/>
    </row>
    <row r="18" spans="1:5" x14ac:dyDescent="0.35">
      <c r="A18" s="119" t="s">
        <v>59</v>
      </c>
      <c r="B18" s="110">
        <f>SUM(B13:B16)</f>
        <v>0</v>
      </c>
      <c r="C18" s="120">
        <f>SUM(C13:C17)</f>
        <v>0</v>
      </c>
      <c r="D18" s="110">
        <f>SUM(D13:D17)</f>
        <v>0</v>
      </c>
      <c r="E18" s="110">
        <f>SUM(E13:E17)</f>
        <v>0</v>
      </c>
    </row>
    <row r="19" spans="1:5" x14ac:dyDescent="0.35">
      <c r="A19" s="121" t="s">
        <v>15</v>
      </c>
      <c r="B19" s="122" t="s">
        <v>60</v>
      </c>
      <c r="C19" s="123">
        <f>B11+B18</f>
        <v>0</v>
      </c>
      <c r="D19" s="124">
        <f>C11+C18</f>
        <v>0</v>
      </c>
      <c r="E19" s="125">
        <f>D11+D18</f>
        <v>0</v>
      </c>
    </row>
    <row r="22" spans="1:5" x14ac:dyDescent="0.35">
      <c r="A22" s="126" t="s">
        <v>61</v>
      </c>
      <c r="B22" s="127"/>
      <c r="C22" s="128"/>
      <c r="D22" s="129"/>
      <c r="E22" s="128"/>
    </row>
    <row r="23" spans="1:5" x14ac:dyDescent="0.35">
      <c r="A23" s="97" t="s">
        <v>62</v>
      </c>
      <c r="B23" s="97"/>
      <c r="C23" s="92"/>
      <c r="D23" s="130"/>
      <c r="E23" s="97"/>
    </row>
    <row r="24" spans="1:5" ht="28" x14ac:dyDescent="0.35">
      <c r="A24" s="131" t="str">
        <f>A7</f>
        <v>Particulars</v>
      </c>
      <c r="B24" s="100" t="s">
        <v>6</v>
      </c>
      <c r="C24" s="101" t="s">
        <v>47</v>
      </c>
      <c r="D24" s="101" t="s">
        <v>48</v>
      </c>
      <c r="E24" s="101" t="s">
        <v>49</v>
      </c>
    </row>
    <row r="25" spans="1:5" x14ac:dyDescent="0.35">
      <c r="A25" s="132" t="s">
        <v>63</v>
      </c>
      <c r="B25" s="133"/>
      <c r="E25" s="134"/>
    </row>
    <row r="26" spans="1:5" x14ac:dyDescent="0.35">
      <c r="A26" s="135" t="s">
        <v>64</v>
      </c>
      <c r="B26" s="136"/>
      <c r="E26" s="134"/>
    </row>
    <row r="27" spans="1:5" x14ac:dyDescent="0.35">
      <c r="A27" s="135" t="s">
        <v>65</v>
      </c>
      <c r="B27" s="136"/>
      <c r="E27" s="134"/>
    </row>
    <row r="28" spans="1:5" x14ac:dyDescent="0.35">
      <c r="A28" s="137" t="s">
        <v>66</v>
      </c>
      <c r="B28" s="138"/>
      <c r="E28" s="134"/>
    </row>
    <row r="29" spans="1:5" x14ac:dyDescent="0.35">
      <c r="A29" s="139" t="s">
        <v>67</v>
      </c>
      <c r="B29" s="138"/>
      <c r="E29" s="134"/>
    </row>
    <row r="30" spans="1:5" x14ac:dyDescent="0.35">
      <c r="A30" s="140" t="s">
        <v>68</v>
      </c>
      <c r="B30" s="141"/>
      <c r="E30" s="134"/>
    </row>
    <row r="31" spans="1:5" x14ac:dyDescent="0.35">
      <c r="A31" s="137" t="s">
        <v>69</v>
      </c>
      <c r="B31" s="141"/>
      <c r="E31" s="134"/>
    </row>
    <row r="32" spans="1:5" x14ac:dyDescent="0.35">
      <c r="A32" s="142"/>
      <c r="B32" s="141"/>
      <c r="E32" s="134"/>
    </row>
    <row r="33" spans="1:8" x14ac:dyDescent="0.35">
      <c r="A33" s="143" t="s">
        <v>70</v>
      </c>
      <c r="B33" s="144" t="s">
        <v>60</v>
      </c>
      <c r="C33" s="145" t="s">
        <v>60</v>
      </c>
      <c r="D33" s="145" t="s">
        <v>60</v>
      </c>
      <c r="E33" s="144" t="s">
        <v>60</v>
      </c>
    </row>
    <row r="34" spans="1:8" x14ac:dyDescent="0.35">
      <c r="A34" s="146"/>
      <c r="B34" s="147"/>
      <c r="C34" s="148"/>
      <c r="D34" s="149"/>
      <c r="E34" s="150"/>
    </row>
    <row r="35" spans="1:8" x14ac:dyDescent="0.35">
      <c r="A35" s="151" t="s">
        <v>71</v>
      </c>
      <c r="B35" s="152"/>
      <c r="C35" s="148"/>
      <c r="D35" s="149"/>
      <c r="E35" s="150"/>
    </row>
    <row r="36" spans="1:8" x14ac:dyDescent="0.35">
      <c r="A36" s="139" t="s">
        <v>72</v>
      </c>
      <c r="B36" s="153">
        <f>SUM(B26:B29)</f>
        <v>0</v>
      </c>
      <c r="C36" s="153">
        <f t="shared" ref="C36:D36" si="1">SUM(C26:C29)</f>
        <v>0</v>
      </c>
      <c r="D36" s="153">
        <f t="shared" si="1"/>
        <v>0</v>
      </c>
      <c r="E36" s="153">
        <f>SUM(E26:E29)</f>
        <v>0</v>
      </c>
    </row>
    <row r="37" spans="1:8" x14ac:dyDescent="0.35">
      <c r="A37" s="154" t="s">
        <v>73</v>
      </c>
      <c r="B37" s="155"/>
      <c r="C37" s="153"/>
      <c r="D37" s="153"/>
      <c r="E37" s="153"/>
    </row>
    <row r="38" spans="1:8" x14ac:dyDescent="0.35">
      <c r="A38" s="135" t="s">
        <v>74</v>
      </c>
      <c r="B38" s="153">
        <f>SUM(B31)</f>
        <v>0</v>
      </c>
      <c r="C38" s="153">
        <f t="shared" ref="C38:D38" si="2">SUM(C31)</f>
        <v>0</v>
      </c>
      <c r="D38" s="153">
        <f t="shared" si="2"/>
        <v>0</v>
      </c>
      <c r="E38" s="153">
        <f>SUM(E31)</f>
        <v>0</v>
      </c>
    </row>
    <row r="39" spans="1:8" x14ac:dyDescent="0.35">
      <c r="A39" s="156" t="s">
        <v>75</v>
      </c>
      <c r="B39" s="150" t="s">
        <v>75</v>
      </c>
      <c r="C39" s="153" t="s">
        <v>75</v>
      </c>
      <c r="D39" s="153" t="s">
        <v>75</v>
      </c>
      <c r="E39" s="153" t="s">
        <v>75</v>
      </c>
    </row>
    <row r="40" spans="1:8" x14ac:dyDescent="0.35">
      <c r="A40" s="143" t="s">
        <v>70</v>
      </c>
      <c r="B40" s="144" t="s">
        <v>60</v>
      </c>
      <c r="C40" s="145" t="s">
        <v>60</v>
      </c>
      <c r="D40" s="145" t="s">
        <v>60</v>
      </c>
      <c r="E40" s="144" t="s">
        <v>60</v>
      </c>
    </row>
    <row r="43" spans="1:8" x14ac:dyDescent="0.35">
      <c r="A43" s="157" t="s">
        <v>76</v>
      </c>
      <c r="B43" s="138"/>
      <c r="C43" s="158"/>
      <c r="D43" s="138"/>
      <c r="E43" s="138"/>
      <c r="F43" s="138"/>
      <c r="G43" s="138"/>
      <c r="H43" s="159"/>
    </row>
    <row r="44" spans="1:8" x14ac:dyDescent="0.35">
      <c r="A44" s="160"/>
      <c r="B44" s="138"/>
      <c r="C44" s="158"/>
      <c r="D44" s="138"/>
      <c r="E44" s="138"/>
      <c r="F44" s="138"/>
      <c r="G44" s="138"/>
      <c r="H44" s="159"/>
    </row>
    <row r="45" spans="1:8" x14ac:dyDescent="0.35">
      <c r="A45" s="161" t="s">
        <v>77</v>
      </c>
      <c r="B45" s="138"/>
      <c r="C45" s="158"/>
      <c r="D45" s="138"/>
      <c r="E45" s="138"/>
      <c r="F45" s="138"/>
      <c r="G45" s="138"/>
      <c r="H45" s="159"/>
    </row>
    <row r="46" spans="1:8" ht="42.5" x14ac:dyDescent="0.35">
      <c r="A46" s="162" t="s">
        <v>78</v>
      </c>
      <c r="B46" s="162" t="s">
        <v>79</v>
      </c>
      <c r="C46" s="162" t="s">
        <v>80</v>
      </c>
      <c r="D46" s="163" t="s">
        <v>81</v>
      </c>
      <c r="E46" s="164" t="s">
        <v>82</v>
      </c>
      <c r="F46" s="162" t="s">
        <v>83</v>
      </c>
      <c r="G46" s="162" t="s">
        <v>84</v>
      </c>
      <c r="H46" s="162" t="s">
        <v>85</v>
      </c>
    </row>
    <row r="47" spans="1:8" x14ac:dyDescent="0.35">
      <c r="A47" s="165"/>
      <c r="B47" s="138"/>
      <c r="C47" s="158"/>
      <c r="D47" s="138"/>
      <c r="E47" s="138"/>
      <c r="F47" s="138"/>
      <c r="G47" s="138"/>
      <c r="H47" s="159"/>
    </row>
    <row r="48" spans="1:8" x14ac:dyDescent="0.35">
      <c r="A48" s="166" t="s">
        <v>36</v>
      </c>
      <c r="B48" s="167"/>
      <c r="C48" s="168"/>
      <c r="D48" s="168"/>
      <c r="E48" s="168"/>
      <c r="F48" s="168"/>
      <c r="G48" s="168"/>
      <c r="H48" s="169"/>
    </row>
    <row r="49" spans="1:14" x14ac:dyDescent="0.35">
      <c r="A49" s="166" t="s">
        <v>86</v>
      </c>
      <c r="B49" s="167"/>
      <c r="C49" s="168"/>
      <c r="D49" s="168"/>
      <c r="E49" s="168"/>
      <c r="F49" s="168"/>
      <c r="G49" s="168"/>
      <c r="H49" s="169"/>
    </row>
    <row r="50" spans="1:14" x14ac:dyDescent="0.35">
      <c r="A50" s="166" t="s">
        <v>87</v>
      </c>
      <c r="B50" s="167"/>
      <c r="C50" s="168"/>
      <c r="D50" s="168"/>
      <c r="E50" s="168"/>
      <c r="F50" s="168"/>
      <c r="G50" s="168"/>
      <c r="H50" s="169"/>
    </row>
    <row r="51" spans="1:14" x14ac:dyDescent="0.35">
      <c r="A51" s="166" t="s">
        <v>32</v>
      </c>
      <c r="B51" s="167"/>
      <c r="C51" s="168"/>
      <c r="D51" s="168"/>
      <c r="E51" s="168"/>
      <c r="F51" s="168"/>
      <c r="G51" s="168"/>
      <c r="H51" s="169"/>
    </row>
    <row r="52" spans="1:14" x14ac:dyDescent="0.35">
      <c r="A52" s="170" t="s">
        <v>33</v>
      </c>
      <c r="B52" s="167"/>
      <c r="C52" s="168"/>
      <c r="D52" s="168"/>
      <c r="E52" s="168"/>
      <c r="F52" s="168"/>
      <c r="G52" s="168"/>
      <c r="H52" s="169"/>
    </row>
    <row r="55" spans="1:14" x14ac:dyDescent="0.35">
      <c r="A55" s="171" t="s">
        <v>88</v>
      </c>
      <c r="B55" s="171"/>
      <c r="C55" s="172"/>
      <c r="D55" s="172"/>
      <c r="E55" s="172"/>
      <c r="F55" s="172"/>
      <c r="G55" s="172"/>
      <c r="H55" s="172"/>
      <c r="I55" s="172"/>
      <c r="J55" s="172"/>
      <c r="K55" s="172"/>
      <c r="L55" s="172"/>
      <c r="M55" s="172"/>
      <c r="N55" s="173" t="s">
        <v>4</v>
      </c>
    </row>
    <row r="56" spans="1:14" ht="28" x14ac:dyDescent="0.35">
      <c r="A56" s="131" t="s">
        <v>5</v>
      </c>
      <c r="B56" s="174" t="s">
        <v>89</v>
      </c>
      <c r="C56" s="174" t="s">
        <v>8</v>
      </c>
      <c r="D56" s="174" t="s">
        <v>9</v>
      </c>
      <c r="E56" s="174" t="s">
        <v>90</v>
      </c>
    </row>
    <row r="57" spans="1:14" x14ac:dyDescent="0.35">
      <c r="A57" s="175" t="s">
        <v>91</v>
      </c>
      <c r="B57" s="171"/>
      <c r="C57" s="176"/>
      <c r="D57" s="177"/>
      <c r="E57" s="178"/>
    </row>
    <row r="58" spans="1:14" x14ac:dyDescent="0.35">
      <c r="A58" s="179" t="s">
        <v>75</v>
      </c>
      <c r="B58" s="171"/>
      <c r="C58" s="158"/>
      <c r="D58" s="138"/>
      <c r="E58" s="180"/>
    </row>
    <row r="59" spans="1:14" x14ac:dyDescent="0.35">
      <c r="A59" s="181" t="s">
        <v>92</v>
      </c>
      <c r="B59" s="171"/>
      <c r="C59" s="158"/>
      <c r="D59" s="138"/>
      <c r="E59" s="180"/>
    </row>
    <row r="60" spans="1:14" x14ac:dyDescent="0.35">
      <c r="A60" s="182"/>
      <c r="B60" s="171"/>
      <c r="C60" s="183"/>
      <c r="D60" s="183"/>
      <c r="E60" s="184"/>
    </row>
    <row r="61" spans="1:14" x14ac:dyDescent="0.35">
      <c r="A61" s="182"/>
      <c r="B61" s="171"/>
      <c r="C61" s="158"/>
      <c r="D61" s="138"/>
      <c r="E61" s="180"/>
    </row>
    <row r="62" spans="1:14" x14ac:dyDescent="0.35">
      <c r="A62" s="181" t="s">
        <v>93</v>
      </c>
      <c r="B62" s="171"/>
      <c r="C62" s="158"/>
      <c r="D62" s="138"/>
      <c r="E62" s="180"/>
    </row>
    <row r="63" spans="1:14" x14ac:dyDescent="0.35">
      <c r="A63" s="182"/>
      <c r="B63" s="171"/>
      <c r="C63" s="158"/>
      <c r="D63" s="138"/>
      <c r="E63" s="180"/>
    </row>
    <row r="64" spans="1:14" x14ac:dyDescent="0.35">
      <c r="A64" s="182"/>
      <c r="B64" s="185"/>
      <c r="C64" s="158"/>
      <c r="D64" s="138"/>
      <c r="E64" s="180"/>
    </row>
    <row r="65" spans="1:9" x14ac:dyDescent="0.35">
      <c r="A65" s="186" t="s">
        <v>94</v>
      </c>
      <c r="B65" s="187"/>
      <c r="C65" s="188"/>
      <c r="D65" s="188"/>
      <c r="E65" s="189"/>
    </row>
    <row r="66" spans="1:9" x14ac:dyDescent="0.35">
      <c r="A66" s="182"/>
      <c r="B66" s="171"/>
      <c r="C66" s="190"/>
      <c r="D66" s="190"/>
      <c r="E66" s="191"/>
      <c r="F66" s="190"/>
      <c r="G66" s="190"/>
      <c r="H66" s="190"/>
      <c r="I66" s="190"/>
    </row>
    <row r="67" spans="1:9" x14ac:dyDescent="0.35">
      <c r="A67" s="182"/>
      <c r="B67" s="171"/>
      <c r="C67" s="172"/>
      <c r="D67" s="172"/>
      <c r="E67" s="192"/>
      <c r="F67" s="172"/>
      <c r="G67" s="172"/>
      <c r="H67" s="172"/>
      <c r="I67" s="172"/>
    </row>
    <row r="68" spans="1:9" x14ac:dyDescent="0.35">
      <c r="A68" s="181" t="s">
        <v>95</v>
      </c>
      <c r="B68" s="171"/>
      <c r="C68" s="172"/>
      <c r="D68" s="172"/>
      <c r="E68" s="192"/>
      <c r="F68" s="172"/>
      <c r="G68" s="172"/>
      <c r="H68" s="172"/>
      <c r="I68" s="172"/>
    </row>
    <row r="69" spans="1:9" x14ac:dyDescent="0.35">
      <c r="A69" s="182"/>
      <c r="B69" s="193"/>
      <c r="C69" s="190"/>
      <c r="D69" s="190"/>
      <c r="E69" s="191"/>
      <c r="F69" s="190"/>
      <c r="G69" s="190"/>
      <c r="H69" s="190"/>
      <c r="I69" s="190"/>
    </row>
    <row r="70" spans="1:9" x14ac:dyDescent="0.35">
      <c r="A70" s="182"/>
      <c r="B70" s="138"/>
      <c r="C70" s="190"/>
      <c r="D70" s="190"/>
      <c r="E70" s="191"/>
      <c r="F70" s="190"/>
      <c r="G70" s="190"/>
      <c r="H70" s="190"/>
      <c r="I70" s="190"/>
    </row>
    <row r="71" spans="1:9" x14ac:dyDescent="0.35">
      <c r="A71" s="181" t="s">
        <v>96</v>
      </c>
      <c r="B71" s="138"/>
      <c r="C71" s="190"/>
      <c r="D71" s="190"/>
      <c r="E71" s="191"/>
      <c r="F71" s="190"/>
      <c r="G71" s="190"/>
      <c r="H71" s="190"/>
      <c r="I71" s="190"/>
    </row>
    <row r="72" spans="1:9" x14ac:dyDescent="0.35">
      <c r="A72" s="182"/>
      <c r="B72" s="138"/>
      <c r="C72" s="158"/>
      <c r="D72" s="138"/>
      <c r="E72" s="180"/>
      <c r="F72" s="138"/>
      <c r="G72" s="138"/>
      <c r="H72" s="193"/>
      <c r="I72" s="193"/>
    </row>
    <row r="73" spans="1:9" x14ac:dyDescent="0.35">
      <c r="A73" s="182"/>
      <c r="B73" s="138"/>
      <c r="C73" s="158"/>
      <c r="D73" s="138"/>
      <c r="E73" s="180"/>
      <c r="F73" s="138"/>
      <c r="G73" s="138"/>
      <c r="H73" s="193"/>
      <c r="I73" s="193"/>
    </row>
    <row r="74" spans="1:9" x14ac:dyDescent="0.35">
      <c r="A74" s="181" t="s">
        <v>97</v>
      </c>
      <c r="B74" s="138"/>
      <c r="C74" s="158"/>
      <c r="D74" s="138"/>
      <c r="E74" s="180"/>
      <c r="F74" s="138"/>
      <c r="G74" s="138"/>
      <c r="H74" s="193"/>
      <c r="I74" s="193"/>
    </row>
    <row r="75" spans="1:9" x14ac:dyDescent="0.35">
      <c r="A75" s="182"/>
      <c r="B75" s="138"/>
      <c r="C75" s="158"/>
      <c r="D75" s="138"/>
      <c r="E75" s="180"/>
      <c r="F75" s="138"/>
      <c r="G75" s="138"/>
      <c r="H75" s="193"/>
      <c r="I75" s="193"/>
    </row>
    <row r="76" spans="1:9" x14ac:dyDescent="0.35">
      <c r="A76" s="182"/>
      <c r="B76" s="138"/>
      <c r="C76" s="158"/>
      <c r="D76" s="138"/>
      <c r="E76" s="180"/>
      <c r="F76" s="138"/>
      <c r="G76" s="138"/>
      <c r="H76" s="193"/>
      <c r="I76" s="193"/>
    </row>
    <row r="77" spans="1:9" x14ac:dyDescent="0.35">
      <c r="A77" s="181" t="s">
        <v>98</v>
      </c>
      <c r="B77" s="138"/>
      <c r="C77" s="158"/>
      <c r="D77" s="138"/>
      <c r="E77" s="180"/>
      <c r="F77" s="138"/>
      <c r="G77" s="138"/>
      <c r="H77" s="193"/>
      <c r="I77" s="193"/>
    </row>
    <row r="78" spans="1:9" x14ac:dyDescent="0.35">
      <c r="A78" s="182"/>
      <c r="B78" s="138"/>
      <c r="C78" s="158"/>
      <c r="D78" s="138"/>
      <c r="E78" s="180"/>
      <c r="F78" s="138"/>
      <c r="G78" s="138"/>
      <c r="H78" s="193"/>
      <c r="I78" s="193"/>
    </row>
    <row r="79" spans="1:9" x14ac:dyDescent="0.35">
      <c r="A79" s="182"/>
      <c r="B79" s="138"/>
      <c r="C79" s="158"/>
      <c r="D79" s="138"/>
      <c r="E79" s="180"/>
      <c r="F79" s="138"/>
      <c r="G79" s="138"/>
      <c r="H79" s="193"/>
      <c r="I79" s="193"/>
    </row>
    <row r="80" spans="1:9" x14ac:dyDescent="0.35">
      <c r="A80" s="181" t="s">
        <v>99</v>
      </c>
      <c r="B80" s="138"/>
      <c r="C80" s="158"/>
      <c r="D80" s="138"/>
      <c r="E80" s="180"/>
      <c r="F80" s="138"/>
      <c r="G80" s="138"/>
      <c r="H80" s="193"/>
      <c r="I80" s="193"/>
    </row>
    <row r="81" spans="1:9" x14ac:dyDescent="0.35">
      <c r="A81" s="182"/>
      <c r="B81" s="138"/>
      <c r="C81" s="158"/>
      <c r="D81" s="138"/>
      <c r="E81" s="180"/>
      <c r="F81" s="138"/>
      <c r="G81" s="138"/>
      <c r="H81" s="193"/>
      <c r="I81" s="193"/>
    </row>
    <row r="82" spans="1:9" x14ac:dyDescent="0.35">
      <c r="A82" s="182" t="s">
        <v>75</v>
      </c>
      <c r="B82" s="138"/>
      <c r="C82" s="158"/>
      <c r="D82" s="138"/>
      <c r="E82" s="180"/>
      <c r="F82" s="138"/>
      <c r="G82" s="138"/>
      <c r="H82" s="193"/>
      <c r="I82" s="193"/>
    </row>
    <row r="83" spans="1:9" x14ac:dyDescent="0.35">
      <c r="A83" s="194"/>
      <c r="B83" s="194" t="s">
        <v>60</v>
      </c>
      <c r="C83" s="195"/>
      <c r="D83" s="194"/>
      <c r="E83" s="194"/>
      <c r="F83" s="138"/>
      <c r="G83" s="138"/>
      <c r="H83" s="193"/>
      <c r="I83" s="19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1CE09-A9E4-4F80-8382-58B09E451DC7}">
  <dimension ref="A1:V87"/>
  <sheetViews>
    <sheetView workbookViewId="0">
      <selection sqref="A1:XFD1048576"/>
    </sheetView>
  </sheetViews>
  <sheetFormatPr defaultRowHeight="14.5" x14ac:dyDescent="0.35"/>
  <cols>
    <col min="1" max="1" width="58.54296875" customWidth="1"/>
    <col min="2" max="2" width="14.36328125" customWidth="1"/>
    <col min="3" max="3" width="15.54296875" customWidth="1"/>
    <col min="4" max="4" width="16.08984375" customWidth="1"/>
    <col min="5" max="5" width="18.08984375" customWidth="1"/>
    <col min="6" max="6" width="15.90625" customWidth="1"/>
    <col min="7" max="7" width="15.26953125" customWidth="1"/>
    <col min="8" max="8" width="12.54296875" customWidth="1"/>
  </cols>
  <sheetData>
    <row r="1" spans="1:11" x14ac:dyDescent="0.35">
      <c r="A1" s="1" t="s">
        <v>0</v>
      </c>
      <c r="B1" s="220"/>
      <c r="C1" s="220"/>
      <c r="D1" s="220"/>
      <c r="E1" s="220"/>
      <c r="F1" s="220"/>
      <c r="G1" s="220"/>
      <c r="H1" s="220"/>
      <c r="I1" s="220"/>
      <c r="J1" s="221"/>
      <c r="K1" s="221"/>
    </row>
    <row r="2" spans="1:11" x14ac:dyDescent="0.35">
      <c r="A2" s="5" t="s">
        <v>1</v>
      </c>
      <c r="B2" s="220"/>
      <c r="C2" s="220"/>
      <c r="D2" s="220"/>
      <c r="E2" s="220"/>
      <c r="F2" s="220"/>
      <c r="G2" s="220"/>
      <c r="H2" s="220"/>
      <c r="I2" s="220"/>
      <c r="J2" s="221"/>
      <c r="K2" s="221"/>
    </row>
    <row r="3" spans="1:11" x14ac:dyDescent="0.35">
      <c r="A3" s="5"/>
      <c r="B3" s="220"/>
      <c r="C3" s="220"/>
      <c r="D3" s="220"/>
      <c r="E3" s="220"/>
      <c r="F3" s="220"/>
      <c r="G3" s="220"/>
      <c r="H3" s="220"/>
      <c r="I3" s="220"/>
      <c r="J3" s="221"/>
      <c r="K3" s="221"/>
    </row>
    <row r="4" spans="1:11" x14ac:dyDescent="0.35">
      <c r="A4" s="6"/>
      <c r="B4" s="220"/>
      <c r="C4" s="220"/>
      <c r="D4" s="220"/>
      <c r="E4" s="220"/>
      <c r="F4" s="220"/>
      <c r="G4" s="220"/>
      <c r="H4" s="220"/>
      <c r="I4" s="220"/>
      <c r="J4" s="221"/>
      <c r="K4" s="221"/>
    </row>
    <row r="5" spans="1:11" x14ac:dyDescent="0.35">
      <c r="A5" s="222" t="s">
        <v>100</v>
      </c>
      <c r="B5" s="223"/>
      <c r="C5" s="223"/>
      <c r="D5" s="223"/>
      <c r="E5" s="223"/>
      <c r="F5" s="223"/>
      <c r="G5" s="223"/>
      <c r="H5" s="223"/>
      <c r="I5" s="223"/>
      <c r="J5" s="224"/>
      <c r="K5" s="224"/>
    </row>
    <row r="6" spans="1:11" x14ac:dyDescent="0.35">
      <c r="A6" s="225" t="s">
        <v>101</v>
      </c>
      <c r="B6" s="226"/>
      <c r="C6" s="8"/>
      <c r="D6" s="8"/>
      <c r="E6" s="227" t="s">
        <v>4</v>
      </c>
      <c r="F6" s="8"/>
      <c r="G6" s="8"/>
      <c r="H6" s="8"/>
      <c r="I6" s="8"/>
      <c r="J6" s="86"/>
    </row>
    <row r="7" spans="1:11" x14ac:dyDescent="0.35">
      <c r="A7" s="228" t="s">
        <v>5</v>
      </c>
      <c r="B7" s="229" t="s">
        <v>102</v>
      </c>
      <c r="C7" s="230" t="s">
        <v>103</v>
      </c>
      <c r="D7" s="230" t="s">
        <v>8</v>
      </c>
      <c r="E7" s="230" t="s">
        <v>9</v>
      </c>
    </row>
    <row r="8" spans="1:11" x14ac:dyDescent="0.35">
      <c r="A8" s="231" t="s">
        <v>104</v>
      </c>
      <c r="B8" s="30"/>
      <c r="C8" s="30"/>
      <c r="D8" s="30"/>
      <c r="E8" s="30"/>
    </row>
    <row r="9" spans="1:11" x14ac:dyDescent="0.35">
      <c r="A9" s="232" t="s">
        <v>105</v>
      </c>
      <c r="B9" s="30"/>
      <c r="C9" s="30"/>
      <c r="D9" s="30"/>
      <c r="E9" s="30"/>
    </row>
    <row r="10" spans="1:11" x14ac:dyDescent="0.35">
      <c r="A10" s="233" t="s">
        <v>15</v>
      </c>
      <c r="B10" s="234">
        <f>+B8</f>
        <v>0</v>
      </c>
      <c r="C10" s="235">
        <f>SUM(C8:C8)</f>
        <v>0</v>
      </c>
      <c r="D10" s="235">
        <f>0</f>
        <v>0</v>
      </c>
      <c r="E10" s="235">
        <f>0</f>
        <v>0</v>
      </c>
    </row>
    <row r="11" spans="1:11" x14ac:dyDescent="0.35">
      <c r="A11" s="236"/>
      <c r="B11" s="237"/>
      <c r="C11" s="237"/>
      <c r="D11" s="237"/>
      <c r="E11" s="237"/>
    </row>
    <row r="12" spans="1:11" x14ac:dyDescent="0.35">
      <c r="A12" s="238" t="s">
        <v>100</v>
      </c>
      <c r="B12" s="220"/>
      <c r="C12" s="220"/>
      <c r="D12" s="220"/>
      <c r="E12" s="220"/>
    </row>
    <row r="13" spans="1:11" x14ac:dyDescent="0.35">
      <c r="A13" s="225" t="s">
        <v>106</v>
      </c>
      <c r="B13" s="220"/>
      <c r="C13" s="220"/>
      <c r="D13" s="220"/>
      <c r="E13" s="220"/>
    </row>
    <row r="14" spans="1:11" x14ac:dyDescent="0.35">
      <c r="A14" s="239" t="str">
        <f>A7</f>
        <v>Particulars</v>
      </c>
      <c r="B14" s="240"/>
      <c r="C14" s="241" t="str">
        <f>C7</f>
        <v>As At 31/02/2024</v>
      </c>
      <c r="D14" s="241" t="str">
        <f>D7</f>
        <v>As At
 31/03/2023</v>
      </c>
      <c r="E14" s="242" t="str">
        <f>E7</f>
        <v>As At
 31/03/2022</v>
      </c>
    </row>
    <row r="15" spans="1:11" x14ac:dyDescent="0.35">
      <c r="A15" s="243" t="s">
        <v>107</v>
      </c>
      <c r="B15" s="34"/>
      <c r="C15" s="34"/>
      <c r="D15" s="34"/>
      <c r="E15" s="34"/>
    </row>
    <row r="16" spans="1:11" x14ac:dyDescent="0.35">
      <c r="A16" s="244" t="s">
        <v>108</v>
      </c>
      <c r="B16" s="245"/>
      <c r="C16" s="245"/>
      <c r="D16" s="245"/>
      <c r="E16" s="245"/>
    </row>
    <row r="17" spans="1:7" x14ac:dyDescent="0.35">
      <c r="A17" s="243" t="s">
        <v>109</v>
      </c>
      <c r="B17" s="245"/>
      <c r="C17" s="245"/>
      <c r="D17" s="245"/>
      <c r="E17" s="245"/>
    </row>
    <row r="18" spans="1:7" x14ac:dyDescent="0.35">
      <c r="A18" s="244" t="s">
        <v>110</v>
      </c>
      <c r="B18" s="245"/>
      <c r="C18" s="245"/>
      <c r="D18" s="245"/>
      <c r="E18" s="245"/>
    </row>
    <row r="19" spans="1:7" x14ac:dyDescent="0.35">
      <c r="A19" s="246" t="s">
        <v>15</v>
      </c>
      <c r="B19" s="234">
        <f>+B18</f>
        <v>0</v>
      </c>
      <c r="C19" s="235">
        <f>SUM(C18:C18)</f>
        <v>0</v>
      </c>
      <c r="D19" s="235"/>
      <c r="E19" s="235"/>
    </row>
    <row r="20" spans="1:7" x14ac:dyDescent="0.35">
      <c r="A20" s="225"/>
      <c r="B20" s="220"/>
      <c r="C20" s="220"/>
      <c r="D20" s="220"/>
      <c r="E20" s="220"/>
      <c r="F20" s="220"/>
      <c r="G20" s="220"/>
    </row>
    <row r="21" spans="1:7" x14ac:dyDescent="0.35">
      <c r="A21" s="238" t="s">
        <v>111</v>
      </c>
      <c r="B21" s="220"/>
      <c r="C21" s="220"/>
      <c r="D21" s="220"/>
      <c r="E21" s="220"/>
      <c r="F21" s="220"/>
      <c r="G21" s="220"/>
    </row>
    <row r="22" spans="1:7" x14ac:dyDescent="0.35">
      <c r="A22" s="225" t="s">
        <v>112</v>
      </c>
      <c r="B22" s="226"/>
      <c r="C22" s="8"/>
      <c r="D22" s="8"/>
      <c r="E22" s="8"/>
      <c r="F22" s="8"/>
      <c r="G22" s="8"/>
    </row>
    <row r="23" spans="1:7" x14ac:dyDescent="0.35">
      <c r="A23" s="230" t="str">
        <f>A7</f>
        <v>Particulars</v>
      </c>
      <c r="B23" s="247" t="s">
        <v>102</v>
      </c>
      <c r="C23" s="230" t="s">
        <v>103</v>
      </c>
      <c r="D23" s="230" t="s">
        <v>8</v>
      </c>
      <c r="E23" s="230" t="s">
        <v>9</v>
      </c>
    </row>
    <row r="24" spans="1:7" x14ac:dyDescent="0.35">
      <c r="A24" s="243"/>
      <c r="B24" s="34"/>
      <c r="C24" s="34"/>
      <c r="D24" s="34"/>
      <c r="E24" s="34"/>
    </row>
    <row r="25" spans="1:7" x14ac:dyDescent="0.35">
      <c r="A25" s="244" t="s">
        <v>113</v>
      </c>
      <c r="B25" s="245">
        <f ca="1">-B25</f>
        <v>0</v>
      </c>
      <c r="C25" s="245">
        <f>0</f>
        <v>0</v>
      </c>
      <c r="D25" s="245">
        <f ca="1">-D25</f>
        <v>0</v>
      </c>
      <c r="E25" s="245">
        <f>0</f>
        <v>0</v>
      </c>
    </row>
    <row r="26" spans="1:7" x14ac:dyDescent="0.35">
      <c r="A26" s="244" t="s">
        <v>114</v>
      </c>
      <c r="B26" s="245">
        <f>0</f>
        <v>0</v>
      </c>
      <c r="C26" s="245">
        <f>0</f>
        <v>0</v>
      </c>
      <c r="D26" s="245">
        <f>0</f>
        <v>0</v>
      </c>
      <c r="E26" s="245">
        <f>0</f>
        <v>0</v>
      </c>
    </row>
    <row r="27" spans="1:7" x14ac:dyDescent="0.35">
      <c r="A27" s="244"/>
      <c r="B27" s="245"/>
      <c r="C27" s="245"/>
      <c r="D27" s="245"/>
      <c r="E27" s="245"/>
    </row>
    <row r="28" spans="1:7" x14ac:dyDescent="0.35">
      <c r="A28" s="246" t="s">
        <v>15</v>
      </c>
      <c r="B28" s="248">
        <f>0</f>
        <v>0</v>
      </c>
      <c r="C28" s="248">
        <f>C25</f>
        <v>0</v>
      </c>
      <c r="D28" s="248">
        <f>0</f>
        <v>0</v>
      </c>
      <c r="E28" s="248">
        <f>0</f>
        <v>0</v>
      </c>
    </row>
    <row r="29" spans="1:7" x14ac:dyDescent="0.35">
      <c r="A29" s="225"/>
      <c r="B29" s="220"/>
      <c r="C29" s="221"/>
      <c r="D29" s="221"/>
      <c r="E29" s="221"/>
      <c r="F29" s="221"/>
      <c r="G29" s="221"/>
    </row>
    <row r="30" spans="1:7" x14ac:dyDescent="0.35">
      <c r="A30" s="238" t="s">
        <v>115</v>
      </c>
      <c r="B30" s="220"/>
      <c r="C30" s="221"/>
      <c r="D30" s="221"/>
      <c r="E30" s="221"/>
      <c r="F30" s="221"/>
      <c r="G30" s="221"/>
    </row>
    <row r="31" spans="1:7" x14ac:dyDescent="0.35">
      <c r="A31" s="225" t="s">
        <v>116</v>
      </c>
      <c r="B31" s="220"/>
      <c r="C31" s="8"/>
      <c r="D31" s="8"/>
      <c r="E31" s="8"/>
      <c r="F31" s="8"/>
      <c r="G31" s="8"/>
    </row>
    <row r="32" spans="1:7" x14ac:dyDescent="0.35">
      <c r="A32" s="228" t="str">
        <f>A7</f>
        <v>Particulars</v>
      </c>
      <c r="B32" s="249" t="e">
        <f>+#REF!</f>
        <v>#REF!</v>
      </c>
      <c r="C32" s="230" t="s">
        <v>103</v>
      </c>
      <c r="D32" s="230" t="s">
        <v>8</v>
      </c>
      <c r="E32" s="230" t="s">
        <v>9</v>
      </c>
    </row>
    <row r="33" spans="1:5" x14ac:dyDescent="0.35">
      <c r="A33" s="250" t="s">
        <v>117</v>
      </c>
      <c r="B33" s="28"/>
      <c r="C33" s="34"/>
      <c r="D33" s="34"/>
      <c r="E33" s="34"/>
    </row>
    <row r="34" spans="1:5" x14ac:dyDescent="0.35">
      <c r="A34" s="244" t="s">
        <v>118</v>
      </c>
      <c r="B34" s="251">
        <f>0</f>
        <v>0</v>
      </c>
      <c r="C34" s="251">
        <f>0</f>
        <v>0</v>
      </c>
      <c r="D34" s="251">
        <f>0</f>
        <v>0</v>
      </c>
      <c r="E34" s="251">
        <f>0</f>
        <v>0</v>
      </c>
    </row>
    <row r="35" spans="1:5" x14ac:dyDescent="0.35">
      <c r="A35" s="244" t="s">
        <v>119</v>
      </c>
      <c r="B35" s="251">
        <f>0</f>
        <v>0</v>
      </c>
      <c r="C35" s="251">
        <f>0</f>
        <v>0</v>
      </c>
      <c r="D35" s="251">
        <f>0</f>
        <v>0</v>
      </c>
      <c r="E35" s="251">
        <f>0</f>
        <v>0</v>
      </c>
    </row>
    <row r="36" spans="1:5" ht="14.5" customHeight="1" x14ac:dyDescent="0.35">
      <c r="A36" s="252" t="s">
        <v>120</v>
      </c>
      <c r="B36" s="251">
        <f>0</f>
        <v>0</v>
      </c>
      <c r="C36" s="251">
        <f>0</f>
        <v>0</v>
      </c>
      <c r="D36" s="251">
        <f>0</f>
        <v>0</v>
      </c>
      <c r="E36" s="251">
        <f>0</f>
        <v>0</v>
      </c>
    </row>
    <row r="37" spans="1:5" x14ac:dyDescent="0.35">
      <c r="A37" s="239" t="s">
        <v>70</v>
      </c>
      <c r="B37" s="251">
        <f>0</f>
        <v>0</v>
      </c>
      <c r="C37" s="251">
        <f>0</f>
        <v>0</v>
      </c>
      <c r="D37" s="251">
        <f>0</f>
        <v>0</v>
      </c>
      <c r="E37" s="251">
        <f>0</f>
        <v>0</v>
      </c>
    </row>
    <row r="38" spans="1:5" x14ac:dyDescent="0.35">
      <c r="A38" s="250" t="s">
        <v>91</v>
      </c>
      <c r="B38" s="251"/>
      <c r="C38" s="245"/>
      <c r="D38" s="245"/>
      <c r="E38" s="245"/>
    </row>
    <row r="39" spans="1:5" ht="14.5" customHeight="1" x14ac:dyDescent="0.35">
      <c r="A39" s="253" t="s">
        <v>121</v>
      </c>
      <c r="B39" s="251">
        <f>0</f>
        <v>0</v>
      </c>
      <c r="C39" s="251">
        <f>0</f>
        <v>0</v>
      </c>
      <c r="D39" s="251">
        <f>0</f>
        <v>0</v>
      </c>
      <c r="E39" s="251">
        <f>0</f>
        <v>0</v>
      </c>
    </row>
    <row r="40" spans="1:5" x14ac:dyDescent="0.35">
      <c r="A40" s="254" t="s">
        <v>122</v>
      </c>
      <c r="B40" s="251">
        <f>0</f>
        <v>0</v>
      </c>
      <c r="C40" s="251">
        <f>0</f>
        <v>0</v>
      </c>
      <c r="D40" s="251">
        <f>0</f>
        <v>0</v>
      </c>
      <c r="E40" s="251">
        <f>0</f>
        <v>0</v>
      </c>
    </row>
    <row r="41" spans="1:5" x14ac:dyDescent="0.35">
      <c r="A41" s="255"/>
      <c r="B41" s="251"/>
      <c r="C41" s="245"/>
      <c r="D41" s="245"/>
      <c r="E41" s="245"/>
    </row>
    <row r="42" spans="1:5" x14ac:dyDescent="0.35">
      <c r="A42" s="250" t="s">
        <v>123</v>
      </c>
      <c r="B42" s="251"/>
      <c r="C42" s="245"/>
      <c r="D42" s="245"/>
      <c r="E42" s="245"/>
    </row>
    <row r="43" spans="1:5" x14ac:dyDescent="0.35">
      <c r="A43" s="254" t="s">
        <v>124</v>
      </c>
      <c r="B43" s="251">
        <f>0</f>
        <v>0</v>
      </c>
      <c r="C43" s="251">
        <f>0</f>
        <v>0</v>
      </c>
      <c r="D43" s="251">
        <f>0</f>
        <v>0</v>
      </c>
      <c r="E43" s="251">
        <f>0</f>
        <v>0</v>
      </c>
    </row>
    <row r="44" spans="1:5" x14ac:dyDescent="0.35">
      <c r="A44" s="254" t="s">
        <v>122</v>
      </c>
      <c r="B44" s="251">
        <f>0</f>
        <v>0</v>
      </c>
      <c r="C44" s="251">
        <f>0</f>
        <v>0</v>
      </c>
      <c r="D44" s="251">
        <f>0</f>
        <v>0</v>
      </c>
      <c r="E44" s="251">
        <f>0</f>
        <v>0</v>
      </c>
    </row>
    <row r="45" spans="1:5" x14ac:dyDescent="0.35">
      <c r="A45" s="244"/>
      <c r="B45" s="251"/>
      <c r="C45" s="245"/>
      <c r="D45" s="245"/>
      <c r="E45" s="245"/>
    </row>
    <row r="46" spans="1:5" x14ac:dyDescent="0.35">
      <c r="A46" s="256" t="s">
        <v>15</v>
      </c>
      <c r="B46" s="257">
        <f>SUM(B33:B39)</f>
        <v>0</v>
      </c>
      <c r="C46" s="258">
        <f t="shared" ref="C46:F46" si="0">SUM(C33:C39)</f>
        <v>0</v>
      </c>
      <c r="D46" s="258">
        <f t="shared" si="0"/>
        <v>0</v>
      </c>
      <c r="E46" s="258">
        <f t="shared" si="0"/>
        <v>0</v>
      </c>
    </row>
    <row r="49" spans="1:22" x14ac:dyDescent="0.35">
      <c r="A49" s="259" t="s">
        <v>125</v>
      </c>
      <c r="B49" s="260"/>
      <c r="C49" s="261"/>
      <c r="D49" s="261"/>
      <c r="E49" s="261"/>
      <c r="F49" s="261"/>
      <c r="G49" s="261"/>
      <c r="H49" s="261"/>
      <c r="I49" s="261"/>
      <c r="J49" s="261"/>
      <c r="K49" s="261"/>
      <c r="L49" s="261"/>
      <c r="M49" s="261"/>
      <c r="N49" s="86"/>
      <c r="O49" s="3"/>
      <c r="P49" s="86"/>
      <c r="Q49" s="86"/>
      <c r="R49" s="86"/>
      <c r="S49" s="86"/>
      <c r="T49" s="86"/>
      <c r="U49" s="86"/>
      <c r="V49" s="63"/>
    </row>
    <row r="50" spans="1:22" x14ac:dyDescent="0.35">
      <c r="A50" s="259"/>
      <c r="B50" s="260"/>
      <c r="C50" s="261"/>
      <c r="D50" s="261"/>
      <c r="E50" s="261"/>
      <c r="F50" s="261"/>
      <c r="G50" s="261"/>
      <c r="H50" s="261"/>
      <c r="I50" s="261"/>
      <c r="J50" s="261"/>
      <c r="K50" s="261"/>
      <c r="L50" s="261"/>
      <c r="M50" s="261"/>
      <c r="N50" s="86"/>
      <c r="O50" s="3"/>
      <c r="P50" s="86"/>
      <c r="Q50" s="86"/>
      <c r="R50" s="86"/>
      <c r="S50" s="86"/>
      <c r="T50" s="262"/>
      <c r="U50" s="262"/>
      <c r="V50" s="263" t="s">
        <v>4</v>
      </c>
    </row>
    <row r="51" spans="1:22" ht="39.5" x14ac:dyDescent="0.35">
      <c r="A51" s="264" t="s">
        <v>78</v>
      </c>
      <c r="B51" s="265" t="s">
        <v>79</v>
      </c>
      <c r="C51" s="265" t="s">
        <v>80</v>
      </c>
      <c r="D51" s="266" t="s">
        <v>126</v>
      </c>
      <c r="E51" s="267" t="s">
        <v>82</v>
      </c>
      <c r="F51" s="268" t="s">
        <v>83</v>
      </c>
      <c r="G51" s="269" t="s">
        <v>84</v>
      </c>
      <c r="H51" s="270" t="s">
        <v>85</v>
      </c>
    </row>
    <row r="52" spans="1:22" x14ac:dyDescent="0.35">
      <c r="A52" s="271"/>
      <c r="B52" s="260"/>
      <c r="C52" s="261"/>
      <c r="D52" s="261"/>
      <c r="E52" s="261"/>
      <c r="F52" s="261"/>
      <c r="G52" s="261"/>
      <c r="H52" s="272"/>
    </row>
    <row r="53" spans="1:22" x14ac:dyDescent="0.35">
      <c r="A53" s="273" t="s">
        <v>127</v>
      </c>
      <c r="B53" s="274"/>
      <c r="C53" s="275"/>
      <c r="D53" s="275"/>
      <c r="E53" s="275"/>
      <c r="F53" s="275"/>
      <c r="G53" s="275"/>
      <c r="H53" s="134"/>
    </row>
    <row r="54" spans="1:22" x14ac:dyDescent="0.35">
      <c r="A54" s="273" t="s">
        <v>128</v>
      </c>
      <c r="B54" s="274"/>
      <c r="C54" s="275"/>
      <c r="D54" s="275"/>
      <c r="E54" s="275"/>
      <c r="F54" s="275"/>
      <c r="G54" s="275"/>
      <c r="H54" s="134"/>
    </row>
    <row r="55" spans="1:22" x14ac:dyDescent="0.35">
      <c r="A55" s="276" t="s">
        <v>129</v>
      </c>
      <c r="B55" s="277"/>
      <c r="C55" s="278"/>
      <c r="D55" s="278"/>
      <c r="E55" s="278"/>
      <c r="F55" s="278"/>
      <c r="G55" s="278"/>
      <c r="H55" s="279"/>
    </row>
    <row r="58" spans="1:22" x14ac:dyDescent="0.35">
      <c r="A58" s="280" t="s">
        <v>130</v>
      </c>
      <c r="B58" s="260"/>
      <c r="C58" s="261"/>
      <c r="D58" s="261"/>
      <c r="E58" s="261"/>
      <c r="F58" s="261"/>
      <c r="G58" s="261"/>
      <c r="H58" s="261"/>
      <c r="I58" s="261"/>
      <c r="J58" s="261"/>
      <c r="K58" s="261"/>
      <c r="L58" s="261"/>
    </row>
    <row r="59" spans="1:22" x14ac:dyDescent="0.35">
      <c r="A59" s="230" t="str">
        <f>+A19</f>
        <v>Total</v>
      </c>
      <c r="B59" s="247" t="s">
        <v>102</v>
      </c>
      <c r="C59" s="230" t="s">
        <v>103</v>
      </c>
      <c r="D59" s="230" t="s">
        <v>8</v>
      </c>
      <c r="E59" s="230" t="s">
        <v>9</v>
      </c>
    </row>
    <row r="60" spans="1:22" x14ac:dyDescent="0.35">
      <c r="A60" s="281" t="s">
        <v>91</v>
      </c>
      <c r="B60" s="282"/>
      <c r="C60" s="283"/>
      <c r="D60" s="283"/>
      <c r="E60" s="284"/>
    </row>
    <row r="61" spans="1:22" x14ac:dyDescent="0.35">
      <c r="A61" s="285" t="s">
        <v>75</v>
      </c>
      <c r="B61" s="260"/>
      <c r="C61" s="261"/>
      <c r="D61" s="261"/>
      <c r="E61" s="286"/>
    </row>
    <row r="62" spans="1:22" x14ac:dyDescent="0.35">
      <c r="A62" s="287" t="s">
        <v>131</v>
      </c>
      <c r="B62" s="260"/>
      <c r="C62" s="261"/>
      <c r="D62" s="261"/>
      <c r="E62" s="286"/>
    </row>
    <row r="63" spans="1:22" x14ac:dyDescent="0.35">
      <c r="A63" s="288"/>
      <c r="B63" s="260"/>
      <c r="C63" s="261"/>
      <c r="D63" s="261"/>
      <c r="E63" s="286"/>
    </row>
    <row r="64" spans="1:22" x14ac:dyDescent="0.35">
      <c r="A64" s="288"/>
      <c r="B64" s="260"/>
      <c r="C64" s="261"/>
      <c r="D64" s="261"/>
      <c r="E64" s="286"/>
    </row>
    <row r="65" spans="1:5" x14ac:dyDescent="0.35">
      <c r="A65" s="287" t="s">
        <v>93</v>
      </c>
      <c r="B65" s="260"/>
      <c r="C65" s="261"/>
      <c r="D65" s="261"/>
      <c r="E65" s="286"/>
    </row>
    <row r="66" spans="1:5" x14ac:dyDescent="0.35">
      <c r="A66" s="288"/>
      <c r="B66" s="260"/>
      <c r="C66" s="261"/>
      <c r="D66" s="261"/>
      <c r="E66" s="286"/>
    </row>
    <row r="67" spans="1:5" x14ac:dyDescent="0.35">
      <c r="A67" s="288"/>
      <c r="B67" s="289"/>
      <c r="C67" s="289"/>
      <c r="D67" s="289"/>
      <c r="E67" s="290"/>
    </row>
    <row r="68" spans="1:5" x14ac:dyDescent="0.35">
      <c r="A68" s="287" t="s">
        <v>94</v>
      </c>
      <c r="B68" s="289"/>
      <c r="C68" s="289"/>
      <c r="D68" s="289"/>
      <c r="E68" s="290"/>
    </row>
    <row r="69" spans="1:5" x14ac:dyDescent="0.35">
      <c r="A69" s="182"/>
      <c r="B69" s="280"/>
      <c r="C69" s="261"/>
      <c r="D69" s="261"/>
      <c r="E69" s="286"/>
    </row>
    <row r="70" spans="1:5" x14ac:dyDescent="0.35">
      <c r="A70" s="182"/>
      <c r="B70" s="280"/>
      <c r="C70" s="261"/>
      <c r="D70" s="261"/>
      <c r="E70" s="286"/>
    </row>
    <row r="71" spans="1:5" x14ac:dyDescent="0.35">
      <c r="A71" s="181" t="s">
        <v>95</v>
      </c>
      <c r="B71" s="280"/>
      <c r="C71" s="261"/>
      <c r="D71" s="261"/>
      <c r="E71" s="286"/>
    </row>
    <row r="72" spans="1:5" x14ac:dyDescent="0.35">
      <c r="A72" s="182"/>
      <c r="B72" s="291"/>
      <c r="C72" s="58"/>
      <c r="D72" s="292"/>
      <c r="E72" s="293"/>
    </row>
    <row r="73" spans="1:5" x14ac:dyDescent="0.35">
      <c r="A73" s="288"/>
      <c r="B73" s="2"/>
      <c r="C73" s="2"/>
      <c r="D73" s="2"/>
      <c r="E73" s="294"/>
    </row>
    <row r="74" spans="1:5" x14ac:dyDescent="0.35">
      <c r="A74" s="287" t="s">
        <v>96</v>
      </c>
      <c r="B74" s="2"/>
      <c r="C74" s="2"/>
      <c r="D74" s="2"/>
      <c r="E74" s="294"/>
    </row>
    <row r="75" spans="1:5" x14ac:dyDescent="0.35">
      <c r="A75" s="288"/>
      <c r="B75" s="2"/>
      <c r="C75" s="2"/>
      <c r="D75" s="2"/>
      <c r="E75" s="294"/>
    </row>
    <row r="76" spans="1:5" x14ac:dyDescent="0.35">
      <c r="A76" s="288"/>
      <c r="B76" s="2"/>
      <c r="C76" s="2"/>
      <c r="D76" s="2"/>
      <c r="E76" s="294"/>
    </row>
    <row r="77" spans="1:5" x14ac:dyDescent="0.35">
      <c r="A77" s="287" t="s">
        <v>97</v>
      </c>
      <c r="B77" s="2"/>
      <c r="C77" s="2"/>
      <c r="D77" s="2"/>
      <c r="E77" s="294"/>
    </row>
    <row r="78" spans="1:5" x14ac:dyDescent="0.35">
      <c r="A78" s="288"/>
      <c r="B78" s="2"/>
      <c r="C78" s="2"/>
      <c r="D78" s="2"/>
      <c r="E78" s="294"/>
    </row>
    <row r="79" spans="1:5" x14ac:dyDescent="0.35">
      <c r="A79" s="182"/>
      <c r="B79" s="39"/>
      <c r="C79" s="2"/>
      <c r="D79" s="2"/>
      <c r="E79" s="294"/>
    </row>
    <row r="80" spans="1:5" x14ac:dyDescent="0.35">
      <c r="A80" s="287" t="s">
        <v>98</v>
      </c>
      <c r="B80" s="2"/>
      <c r="C80" s="2"/>
      <c r="D80" s="2"/>
      <c r="E80" s="294"/>
    </row>
    <row r="81" spans="1:5" x14ac:dyDescent="0.35">
      <c r="A81" s="288"/>
      <c r="B81" s="2"/>
      <c r="C81" s="2"/>
      <c r="D81" s="2"/>
      <c r="E81" s="294"/>
    </row>
    <row r="82" spans="1:5" x14ac:dyDescent="0.35">
      <c r="A82" s="288"/>
      <c r="B82" s="2"/>
      <c r="C82" s="2"/>
      <c r="D82" s="2"/>
      <c r="E82" s="294"/>
    </row>
    <row r="83" spans="1:5" x14ac:dyDescent="0.35">
      <c r="A83" s="287" t="s">
        <v>99</v>
      </c>
      <c r="B83" s="2"/>
      <c r="C83" s="2"/>
      <c r="D83" s="2"/>
      <c r="E83" s="294"/>
    </row>
    <row r="84" spans="1:5" x14ac:dyDescent="0.35">
      <c r="A84" s="288"/>
      <c r="B84" s="2"/>
      <c r="C84" s="2"/>
      <c r="D84" s="2"/>
      <c r="E84" s="294"/>
    </row>
    <row r="85" spans="1:5" x14ac:dyDescent="0.35">
      <c r="A85" s="288"/>
      <c r="B85" s="2"/>
      <c r="C85" s="2"/>
      <c r="D85" s="2"/>
      <c r="E85" s="294"/>
    </row>
    <row r="86" spans="1:5" x14ac:dyDescent="0.35">
      <c r="A86" s="288" t="s">
        <v>75</v>
      </c>
      <c r="B86" s="2"/>
      <c r="C86" s="2"/>
      <c r="D86" s="2"/>
      <c r="E86" s="294"/>
    </row>
    <row r="87" spans="1:5" x14ac:dyDescent="0.35">
      <c r="A87" s="295"/>
      <c r="B87" s="296"/>
      <c r="C87" s="296"/>
      <c r="D87" s="296"/>
      <c r="E87" s="29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EEB13-D9C1-4F58-8BC4-6933C92B72F4}">
  <dimension ref="A1:M76"/>
  <sheetViews>
    <sheetView workbookViewId="0">
      <selection sqref="A1:XFD1048576"/>
    </sheetView>
  </sheetViews>
  <sheetFormatPr defaultRowHeight="14.5" x14ac:dyDescent="0.35"/>
  <cols>
    <col min="2" max="2" width="22.7265625" customWidth="1"/>
    <col min="3" max="3" width="19" customWidth="1"/>
    <col min="4" max="4" width="17.453125" customWidth="1"/>
    <col min="5" max="5" width="23.7265625" customWidth="1"/>
    <col min="6" max="6" width="24.26953125" customWidth="1"/>
    <col min="7" max="7" width="14.90625" customWidth="1"/>
    <col min="8" max="8" width="13.54296875" customWidth="1"/>
    <col min="9" max="9" width="14.36328125" customWidth="1"/>
    <col min="10" max="10" width="16.7265625" customWidth="1"/>
  </cols>
  <sheetData>
    <row r="1" spans="1:13" x14ac:dyDescent="0.35">
      <c r="A1" s="1" t="s">
        <v>0</v>
      </c>
      <c r="B1" s="220"/>
      <c r="C1" s="220"/>
      <c r="D1" s="220"/>
      <c r="E1" s="221"/>
      <c r="F1" s="221"/>
      <c r="G1" s="221"/>
      <c r="H1" s="221"/>
      <c r="I1" s="221"/>
      <c r="J1" s="221"/>
      <c r="K1" s="221"/>
      <c r="L1" s="298"/>
      <c r="M1" s="298"/>
    </row>
    <row r="2" spans="1:13" x14ac:dyDescent="0.35">
      <c r="A2" s="5" t="s">
        <v>1</v>
      </c>
      <c r="B2" s="220"/>
      <c r="C2" s="220"/>
      <c r="D2" s="220"/>
      <c r="E2" s="221"/>
      <c r="F2" s="221"/>
      <c r="G2" s="221"/>
      <c r="H2" s="221"/>
      <c r="I2" s="221"/>
      <c r="J2" s="221"/>
      <c r="K2" s="221"/>
      <c r="L2" s="298"/>
      <c r="M2" s="298"/>
    </row>
    <row r="3" spans="1:13" x14ac:dyDescent="0.35">
      <c r="A3" s="5"/>
      <c r="B3" s="220"/>
      <c r="C3" s="220"/>
      <c r="D3" s="220"/>
      <c r="E3" s="221"/>
      <c r="F3" s="221"/>
      <c r="G3" s="221"/>
      <c r="H3" s="221"/>
      <c r="I3" s="221"/>
      <c r="J3" s="221"/>
      <c r="K3" s="221"/>
      <c r="L3" s="298"/>
      <c r="M3" s="298"/>
    </row>
    <row r="4" spans="1:13" x14ac:dyDescent="0.35">
      <c r="A4" s="6"/>
      <c r="B4" s="220"/>
      <c r="C4" s="220"/>
      <c r="D4" s="220"/>
      <c r="E4" s="221"/>
      <c r="F4" s="221"/>
      <c r="G4" s="221"/>
      <c r="H4" s="221"/>
      <c r="I4" s="221"/>
      <c r="J4" s="221"/>
      <c r="K4" s="221"/>
      <c r="L4" s="298"/>
      <c r="M4" s="298"/>
    </row>
    <row r="5" spans="1:13" x14ac:dyDescent="0.35">
      <c r="A5" s="6"/>
      <c r="B5" s="220"/>
      <c r="C5" s="220"/>
      <c r="D5" s="220"/>
      <c r="E5" s="221"/>
      <c r="F5" s="221"/>
      <c r="G5" s="221"/>
      <c r="H5" s="221"/>
      <c r="I5" s="221"/>
      <c r="J5" s="221"/>
      <c r="K5" s="221"/>
      <c r="L5" s="298"/>
      <c r="M5" s="298"/>
    </row>
    <row r="6" spans="1:13" x14ac:dyDescent="0.35">
      <c r="A6" s="222" t="s">
        <v>132</v>
      </c>
      <c r="B6" s="223"/>
      <c r="C6" s="223"/>
      <c r="D6" s="299"/>
      <c r="E6" s="224"/>
      <c r="F6" s="224"/>
      <c r="G6" s="224"/>
      <c r="H6" s="224"/>
      <c r="I6" s="224"/>
      <c r="J6" s="224"/>
      <c r="K6" s="224"/>
      <c r="L6" s="300"/>
      <c r="M6" s="301"/>
    </row>
    <row r="7" spans="1:13" x14ac:dyDescent="0.35">
      <c r="A7" s="238" t="s">
        <v>133</v>
      </c>
      <c r="B7" s="6"/>
      <c r="C7" s="220"/>
      <c r="D7" s="302"/>
      <c r="E7" s="221"/>
      <c r="F7" s="302" t="s">
        <v>4</v>
      </c>
      <c r="G7" s="8"/>
      <c r="H7" s="221"/>
      <c r="I7" s="221"/>
      <c r="J7" s="221"/>
      <c r="K7" s="221"/>
      <c r="L7" s="227"/>
    </row>
    <row r="8" spans="1:13" x14ac:dyDescent="0.35">
      <c r="A8" s="303" t="s">
        <v>5</v>
      </c>
      <c r="B8" s="304"/>
      <c r="C8" s="229" t="s">
        <v>6</v>
      </c>
      <c r="D8" s="230" t="s">
        <v>103</v>
      </c>
      <c r="E8" s="230" t="s">
        <v>8</v>
      </c>
      <c r="F8" s="230" t="s">
        <v>9</v>
      </c>
    </row>
    <row r="9" spans="1:13" x14ac:dyDescent="0.35">
      <c r="A9" s="305" t="s">
        <v>134</v>
      </c>
      <c r="B9" s="306"/>
      <c r="C9" s="307"/>
      <c r="D9" s="307"/>
      <c r="E9" s="307"/>
      <c r="F9" s="307"/>
    </row>
    <row r="10" spans="1:13" x14ac:dyDescent="0.35">
      <c r="A10" s="196" t="s">
        <v>135</v>
      </c>
      <c r="B10" s="197"/>
      <c r="C10" s="307"/>
      <c r="D10" s="307"/>
      <c r="E10" s="307"/>
      <c r="F10" s="307"/>
    </row>
    <row r="11" spans="1:13" x14ac:dyDescent="0.35">
      <c r="A11" s="308" t="s">
        <v>15</v>
      </c>
      <c r="B11" s="309"/>
      <c r="C11" s="310">
        <f>J1</f>
        <v>0</v>
      </c>
      <c r="D11" s="310">
        <f>SUM(D9:D10)</f>
        <v>0</v>
      </c>
      <c r="E11" s="310">
        <f>SUM(E9:E10)</f>
        <v>0</v>
      </c>
      <c r="F11" s="310">
        <f>SUM(F9:F10)</f>
        <v>0</v>
      </c>
    </row>
    <row r="12" spans="1:13" x14ac:dyDescent="0.35">
      <c r="A12" s="311"/>
      <c r="B12" s="312"/>
      <c r="C12" s="261"/>
      <c r="D12" s="261"/>
      <c r="E12" s="261"/>
      <c r="F12" s="286"/>
    </row>
    <row r="13" spans="1:13" ht="39" x14ac:dyDescent="0.35">
      <c r="A13" s="313" t="s">
        <v>136</v>
      </c>
      <c r="B13" s="314"/>
      <c r="C13" s="261"/>
      <c r="D13" s="261"/>
      <c r="E13" s="261"/>
      <c r="F13" s="286"/>
    </row>
    <row r="14" spans="1:13" x14ac:dyDescent="0.35">
      <c r="A14" s="313"/>
      <c r="B14" s="314"/>
      <c r="C14" s="261"/>
      <c r="D14" s="261"/>
      <c r="E14" s="261"/>
      <c r="F14" s="286"/>
    </row>
    <row r="15" spans="1:13" x14ac:dyDescent="0.35">
      <c r="A15" s="315" t="s">
        <v>137</v>
      </c>
      <c r="B15" s="316"/>
      <c r="C15" s="317"/>
      <c r="D15" s="317"/>
      <c r="E15" s="317"/>
      <c r="F15" s="318" t="s">
        <v>4</v>
      </c>
    </row>
    <row r="16" spans="1:13" x14ac:dyDescent="0.35">
      <c r="A16" s="319" t="s">
        <v>5</v>
      </c>
      <c r="B16" s="319"/>
      <c r="C16" s="320" t="s">
        <v>138</v>
      </c>
      <c r="D16" s="321" t="s">
        <v>139</v>
      </c>
      <c r="E16" s="321" t="s">
        <v>140</v>
      </c>
      <c r="F16" s="320" t="s">
        <v>141</v>
      </c>
    </row>
    <row r="17" spans="1:6" x14ac:dyDescent="0.35">
      <c r="A17" s="322"/>
      <c r="B17" s="323"/>
      <c r="C17" s="324"/>
      <c r="D17" s="324"/>
      <c r="E17" s="324"/>
      <c r="F17" s="325"/>
    </row>
    <row r="18" spans="1:6" x14ac:dyDescent="0.35">
      <c r="A18" s="322" t="s">
        <v>142</v>
      </c>
      <c r="B18" s="323"/>
      <c r="C18" s="307"/>
      <c r="D18" s="307"/>
      <c r="E18" s="326"/>
      <c r="F18" s="326"/>
    </row>
    <row r="19" spans="1:6" x14ac:dyDescent="0.35">
      <c r="A19" s="322" t="s">
        <v>143</v>
      </c>
      <c r="B19" s="323"/>
      <c r="C19" s="307"/>
      <c r="D19" s="307"/>
      <c r="E19" s="326"/>
      <c r="F19" s="326"/>
    </row>
    <row r="20" spans="1:6" x14ac:dyDescent="0.35">
      <c r="A20" s="322" t="s">
        <v>144</v>
      </c>
      <c r="B20" s="323"/>
      <c r="C20" s="326"/>
      <c r="D20" s="326"/>
      <c r="E20" s="326"/>
      <c r="F20" s="326"/>
    </row>
    <row r="21" spans="1:6" x14ac:dyDescent="0.35">
      <c r="A21" s="322" t="s">
        <v>145</v>
      </c>
      <c r="B21" s="323"/>
      <c r="C21" s="326"/>
      <c r="D21" s="326"/>
      <c r="E21" s="326"/>
      <c r="F21" s="326"/>
    </row>
    <row r="22" spans="1:6" x14ac:dyDescent="0.35">
      <c r="A22" s="327" t="s">
        <v>15</v>
      </c>
      <c r="B22" s="327"/>
      <c r="C22" s="328">
        <f>SUM(C18:C21)</f>
        <v>0</v>
      </c>
      <c r="D22" s="328">
        <f t="shared" ref="D22:F22" si="0">SUM(D18:D21)</f>
        <v>0</v>
      </c>
      <c r="E22" s="328">
        <f t="shared" si="0"/>
        <v>0</v>
      </c>
      <c r="F22" s="328">
        <f t="shared" si="0"/>
        <v>0</v>
      </c>
    </row>
    <row r="23" spans="1:6" x14ac:dyDescent="0.35">
      <c r="A23" s="313"/>
      <c r="B23" s="314"/>
      <c r="C23" s="261"/>
      <c r="D23" s="261"/>
      <c r="E23" s="261"/>
      <c r="F23" s="286"/>
    </row>
    <row r="24" spans="1:6" x14ac:dyDescent="0.35">
      <c r="A24" s="315" t="s">
        <v>146</v>
      </c>
      <c r="B24" s="316"/>
      <c r="C24" s="329"/>
      <c r="D24" s="329"/>
      <c r="E24" s="329"/>
      <c r="F24" s="302" t="s">
        <v>4</v>
      </c>
    </row>
    <row r="25" spans="1:6" x14ac:dyDescent="0.35">
      <c r="A25" s="319" t="s">
        <v>5</v>
      </c>
      <c r="B25" s="319"/>
      <c r="C25" s="320" t="s">
        <v>138</v>
      </c>
      <c r="D25" s="321" t="s">
        <v>139</v>
      </c>
      <c r="E25" s="321" t="s">
        <v>140</v>
      </c>
      <c r="F25" s="320" t="s">
        <v>141</v>
      </c>
    </row>
    <row r="26" spans="1:6" x14ac:dyDescent="0.35">
      <c r="A26" s="322"/>
      <c r="B26" s="323"/>
      <c r="C26" s="330"/>
      <c r="D26" s="330"/>
      <c r="E26" s="330"/>
      <c r="F26" s="331"/>
    </row>
    <row r="27" spans="1:6" x14ac:dyDescent="0.35">
      <c r="A27" s="322" t="s">
        <v>142</v>
      </c>
      <c r="B27" s="323"/>
      <c r="C27" s="326"/>
      <c r="D27" s="326"/>
      <c r="E27" s="326"/>
      <c r="F27" s="326"/>
    </row>
    <row r="28" spans="1:6" x14ac:dyDescent="0.35">
      <c r="A28" s="322" t="s">
        <v>143</v>
      </c>
      <c r="B28" s="323"/>
      <c r="C28" s="326"/>
      <c r="D28" s="326"/>
      <c r="E28" s="326"/>
      <c r="F28" s="326"/>
    </row>
    <row r="29" spans="1:6" x14ac:dyDescent="0.35">
      <c r="A29" s="322" t="s">
        <v>144</v>
      </c>
      <c r="B29" s="323"/>
      <c r="C29" s="326"/>
      <c r="D29" s="326"/>
      <c r="E29" s="326"/>
      <c r="F29" s="326"/>
    </row>
    <row r="30" spans="1:6" x14ac:dyDescent="0.35">
      <c r="A30" s="322" t="s">
        <v>145</v>
      </c>
      <c r="B30" s="323"/>
      <c r="C30" s="326"/>
      <c r="D30" s="326"/>
      <c r="E30" s="326"/>
      <c r="F30" s="326"/>
    </row>
    <row r="31" spans="1:6" x14ac:dyDescent="0.35">
      <c r="A31" s="327" t="s">
        <v>15</v>
      </c>
      <c r="B31" s="327"/>
      <c r="C31" s="332">
        <f>SUM(C27:C30)</f>
        <v>0</v>
      </c>
      <c r="D31" s="332">
        <f t="shared" ref="D31:F31" si="1">SUM(D27:D30)</f>
        <v>0</v>
      </c>
      <c r="E31" s="332">
        <f t="shared" si="1"/>
        <v>0</v>
      </c>
      <c r="F31" s="332">
        <f t="shared" si="1"/>
        <v>0</v>
      </c>
    </row>
    <row r="32" spans="1:6" x14ac:dyDescent="0.35">
      <c r="A32" s="313"/>
      <c r="B32" s="314"/>
      <c r="C32" s="261"/>
      <c r="D32" s="261"/>
      <c r="E32" s="261"/>
      <c r="F32" s="286"/>
    </row>
    <row r="33" spans="1:7" x14ac:dyDescent="0.35">
      <c r="A33" s="315" t="s">
        <v>147</v>
      </c>
      <c r="B33" s="316"/>
      <c r="C33" s="317"/>
      <c r="D33" s="317"/>
      <c r="E33" s="317"/>
      <c r="F33" s="318" t="s">
        <v>4</v>
      </c>
    </row>
    <row r="34" spans="1:7" x14ac:dyDescent="0.35">
      <c r="A34" s="319" t="s">
        <v>5</v>
      </c>
      <c r="B34" s="319"/>
      <c r="C34" s="320" t="str">
        <f>+C25</f>
        <v>Less than 1 year</v>
      </c>
      <c r="D34" s="321" t="s">
        <v>139</v>
      </c>
      <c r="E34" s="321" t="s">
        <v>140</v>
      </c>
      <c r="F34" s="320" t="s">
        <v>141</v>
      </c>
    </row>
    <row r="35" spans="1:7" x14ac:dyDescent="0.35">
      <c r="A35" s="322"/>
      <c r="B35" s="323"/>
      <c r="C35" s="330"/>
      <c r="D35" s="330"/>
      <c r="E35" s="330"/>
      <c r="F35" s="331"/>
    </row>
    <row r="36" spans="1:7" x14ac:dyDescent="0.35">
      <c r="A36" s="322" t="s">
        <v>142</v>
      </c>
      <c r="B36" s="323"/>
      <c r="C36" s="326"/>
      <c r="D36" s="326"/>
      <c r="E36" s="326"/>
      <c r="F36" s="326"/>
    </row>
    <row r="37" spans="1:7" x14ac:dyDescent="0.35">
      <c r="A37" s="322" t="s">
        <v>143</v>
      </c>
      <c r="B37" s="323"/>
      <c r="C37" s="326"/>
      <c r="D37" s="326"/>
      <c r="E37" s="326"/>
      <c r="F37" s="326"/>
    </row>
    <row r="38" spans="1:7" x14ac:dyDescent="0.35">
      <c r="A38" s="322" t="s">
        <v>144</v>
      </c>
      <c r="B38" s="323"/>
      <c r="C38" s="326"/>
      <c r="D38" s="326"/>
      <c r="E38" s="326"/>
      <c r="F38" s="326"/>
    </row>
    <row r="39" spans="1:7" x14ac:dyDescent="0.35">
      <c r="A39" s="322" t="s">
        <v>145</v>
      </c>
      <c r="B39" s="323"/>
      <c r="C39" s="326"/>
      <c r="D39" s="326"/>
      <c r="E39" s="326"/>
      <c r="F39" s="326"/>
    </row>
    <row r="40" spans="1:7" x14ac:dyDescent="0.35">
      <c r="A40" s="327" t="s">
        <v>15</v>
      </c>
      <c r="B40" s="327"/>
      <c r="C40" s="332">
        <f>SUM(C36:C39)</f>
        <v>0</v>
      </c>
      <c r="D40" s="332">
        <f t="shared" ref="D40:F40" si="2">SUM(D36:D39)</f>
        <v>0</v>
      </c>
      <c r="E40" s="332">
        <f t="shared" si="2"/>
        <v>0</v>
      </c>
      <c r="F40" s="332">
        <f t="shared" si="2"/>
        <v>0</v>
      </c>
    </row>
    <row r="41" spans="1:7" x14ac:dyDescent="0.35">
      <c r="A41" s="333"/>
      <c r="B41" s="312"/>
      <c r="C41" s="317"/>
      <c r="D41" s="317"/>
      <c r="E41" s="317"/>
      <c r="F41" s="334"/>
      <c r="G41" s="335"/>
    </row>
    <row r="42" spans="1:7" x14ac:dyDescent="0.35">
      <c r="A42" s="315" t="s">
        <v>148</v>
      </c>
      <c r="B42" s="316"/>
      <c r="C42" s="317"/>
      <c r="D42" s="317"/>
      <c r="E42" s="317"/>
      <c r="F42" s="318" t="s">
        <v>4</v>
      </c>
    </row>
    <row r="43" spans="1:7" x14ac:dyDescent="0.35">
      <c r="A43" s="336" t="s">
        <v>5</v>
      </c>
      <c r="B43" s="337"/>
      <c r="C43" s="320" t="str">
        <f>C34</f>
        <v>Less than 1 year</v>
      </c>
      <c r="D43" s="320" t="str">
        <f t="shared" ref="D43:F43" si="3">D34</f>
        <v>1-2 years</v>
      </c>
      <c r="E43" s="320" t="str">
        <f t="shared" si="3"/>
        <v>2-3 years</v>
      </c>
      <c r="F43" s="320" t="str">
        <f t="shared" si="3"/>
        <v>More than 3 years</v>
      </c>
    </row>
    <row r="44" spans="1:7" x14ac:dyDescent="0.35">
      <c r="A44" s="322"/>
      <c r="B44" s="323"/>
      <c r="C44" s="330"/>
      <c r="D44" s="330"/>
      <c r="E44" s="330"/>
      <c r="F44" s="331"/>
    </row>
    <row r="45" spans="1:7" x14ac:dyDescent="0.35">
      <c r="A45" s="322" t="s">
        <v>142</v>
      </c>
      <c r="B45" s="323"/>
      <c r="C45" s="326"/>
      <c r="D45" s="326"/>
      <c r="E45" s="326"/>
      <c r="F45" s="326"/>
    </row>
    <row r="46" spans="1:7" x14ac:dyDescent="0.35">
      <c r="A46" s="322" t="s">
        <v>143</v>
      </c>
      <c r="B46" s="323"/>
      <c r="C46" s="326"/>
      <c r="D46" s="326"/>
      <c r="E46" s="326"/>
      <c r="F46" s="326"/>
    </row>
    <row r="47" spans="1:7" x14ac:dyDescent="0.35">
      <c r="A47" s="322" t="s">
        <v>144</v>
      </c>
      <c r="B47" s="323"/>
      <c r="C47" s="326"/>
      <c r="D47" s="326"/>
      <c r="E47" s="326"/>
      <c r="F47" s="326"/>
    </row>
    <row r="48" spans="1:7" x14ac:dyDescent="0.35">
      <c r="A48" s="322" t="s">
        <v>145</v>
      </c>
      <c r="B48" s="323"/>
      <c r="C48" s="338"/>
      <c r="D48" s="338"/>
      <c r="E48" s="338"/>
      <c r="F48" s="338"/>
    </row>
    <row r="49" spans="1:13" x14ac:dyDescent="0.35">
      <c r="A49" s="339" t="s">
        <v>15</v>
      </c>
      <c r="B49" s="340"/>
      <c r="C49" s="332">
        <f>SUM(C45:C48)</f>
        <v>0</v>
      </c>
      <c r="D49" s="332">
        <f>SUM(D45:D48)</f>
        <v>0</v>
      </c>
      <c r="E49" s="332">
        <f t="shared" ref="E49:F49" si="4">SUM(E45:E48)</f>
        <v>0</v>
      </c>
      <c r="F49" s="332">
        <f t="shared" si="4"/>
        <v>0</v>
      </c>
      <c r="G49" s="341"/>
    </row>
    <row r="50" spans="1:13" x14ac:dyDescent="0.35">
      <c r="A50" s="342"/>
      <c r="B50" s="343"/>
      <c r="C50" s="261"/>
      <c r="D50" s="286"/>
      <c r="E50" s="261"/>
      <c r="F50" s="261"/>
      <c r="G50" s="261"/>
      <c r="H50" s="261"/>
      <c r="I50" s="261"/>
      <c r="J50" s="344"/>
      <c r="K50" s="344"/>
      <c r="L50" s="344"/>
      <c r="M50" s="345"/>
    </row>
    <row r="51" spans="1:13" x14ac:dyDescent="0.35">
      <c r="A51" s="311"/>
      <c r="B51" s="312"/>
      <c r="C51" s="261"/>
      <c r="D51" s="286"/>
      <c r="E51" s="261"/>
      <c r="F51" s="261"/>
      <c r="G51" s="261"/>
      <c r="H51" s="261"/>
      <c r="I51" s="261"/>
      <c r="J51" s="261"/>
      <c r="K51" s="261"/>
      <c r="L51" s="261"/>
      <c r="M51" s="286"/>
    </row>
    <row r="52" spans="1:13" x14ac:dyDescent="0.35">
      <c r="A52" s="346" t="s">
        <v>149</v>
      </c>
      <c r="B52" s="347"/>
      <c r="C52" s="347"/>
      <c r="D52" s="347"/>
      <c r="E52" s="347"/>
      <c r="F52" s="347"/>
      <c r="G52" s="347"/>
      <c r="H52" s="347"/>
      <c r="I52" s="347"/>
      <c r="J52" s="302" t="s">
        <v>4</v>
      </c>
      <c r="K52" s="348"/>
      <c r="L52" s="348"/>
    </row>
    <row r="53" spans="1:13" ht="52" customHeight="1" x14ac:dyDescent="0.35">
      <c r="A53" s="349" t="s">
        <v>5</v>
      </c>
      <c r="B53" s="350"/>
      <c r="C53" s="351"/>
      <c r="D53" s="351"/>
      <c r="E53" s="351"/>
      <c r="F53" s="337"/>
      <c r="G53" s="350" t="s">
        <v>6</v>
      </c>
      <c r="H53" s="352" t="str">
        <f>D8</f>
        <v>As At 31/02/2024</v>
      </c>
      <c r="I53" s="320" t="str">
        <f>E8</f>
        <v>As At
 31/03/2023</v>
      </c>
      <c r="J53" s="320" t="str">
        <f>F8</f>
        <v>As At
 31/03/2022</v>
      </c>
    </row>
    <row r="54" spans="1:13" x14ac:dyDescent="0.35">
      <c r="A54" s="353" t="s">
        <v>150</v>
      </c>
      <c r="B54" s="354"/>
      <c r="C54" s="354"/>
      <c r="D54" s="354"/>
      <c r="E54" s="354"/>
      <c r="F54" s="355"/>
      <c r="G54" s="356">
        <f>+C9</f>
        <v>0</v>
      </c>
      <c r="H54" s="356">
        <f>+D9</f>
        <v>0</v>
      </c>
      <c r="I54" s="356">
        <f>+E9</f>
        <v>0</v>
      </c>
      <c r="J54" s="356">
        <f>+F9</f>
        <v>0</v>
      </c>
    </row>
    <row r="55" spans="1:13" ht="14.5" customHeight="1" x14ac:dyDescent="0.35">
      <c r="A55" s="357" t="s">
        <v>151</v>
      </c>
      <c r="B55" s="358"/>
      <c r="C55" s="358"/>
      <c r="D55" s="358"/>
      <c r="E55" s="358"/>
      <c r="F55" s="359"/>
      <c r="G55" s="360">
        <v>0</v>
      </c>
      <c r="H55" s="360">
        <v>0</v>
      </c>
      <c r="I55" s="361">
        <v>0</v>
      </c>
      <c r="J55" s="361">
        <v>0</v>
      </c>
    </row>
    <row r="56" spans="1:13" ht="14.5" customHeight="1" x14ac:dyDescent="0.35">
      <c r="A56" s="357" t="s">
        <v>152</v>
      </c>
      <c r="B56" s="358"/>
      <c r="C56" s="358"/>
      <c r="D56" s="358"/>
      <c r="E56" s="358"/>
      <c r="F56" s="359"/>
      <c r="G56" s="360">
        <v>0</v>
      </c>
      <c r="H56" s="360">
        <v>0</v>
      </c>
      <c r="I56" s="361">
        <v>0</v>
      </c>
      <c r="J56" s="361">
        <v>0</v>
      </c>
    </row>
    <row r="57" spans="1:13" ht="14.5" customHeight="1" x14ac:dyDescent="0.35">
      <c r="A57" s="357" t="s">
        <v>153</v>
      </c>
      <c r="B57" s="358"/>
      <c r="C57" s="358"/>
      <c r="D57" s="358"/>
      <c r="E57" s="358"/>
      <c r="F57" s="359"/>
      <c r="G57" s="360">
        <v>0</v>
      </c>
      <c r="H57" s="360">
        <v>0</v>
      </c>
      <c r="I57" s="361">
        <v>0</v>
      </c>
      <c r="J57" s="361">
        <v>0</v>
      </c>
    </row>
    <row r="58" spans="1:13" ht="14.5" customHeight="1" x14ac:dyDescent="0.35">
      <c r="A58" s="362" t="s">
        <v>154</v>
      </c>
      <c r="B58" s="363"/>
      <c r="C58" s="363"/>
      <c r="D58" s="363"/>
      <c r="E58" s="363"/>
      <c r="F58" s="364"/>
      <c r="G58" s="365">
        <v>0</v>
      </c>
      <c r="H58" s="365">
        <v>0</v>
      </c>
      <c r="I58" s="366">
        <v>0</v>
      </c>
      <c r="J58" s="366">
        <v>0</v>
      </c>
    </row>
    <row r="59" spans="1:13" x14ac:dyDescent="0.35">
      <c r="A59" s="367"/>
      <c r="B59" s="368"/>
      <c r="C59" s="368"/>
      <c r="D59" s="368"/>
      <c r="E59" s="368"/>
      <c r="F59" s="368"/>
      <c r="G59" s="368"/>
      <c r="H59" s="369"/>
      <c r="I59" s="369"/>
      <c r="J59" s="370"/>
      <c r="K59" s="371"/>
      <c r="L59" s="372"/>
      <c r="M59" s="361"/>
    </row>
    <row r="60" spans="1:13" x14ac:dyDescent="0.35">
      <c r="A60" s="238" t="s">
        <v>155</v>
      </c>
      <c r="B60" s="373"/>
      <c r="C60" s="373"/>
      <c r="D60" s="373"/>
      <c r="E60" s="373"/>
      <c r="F60" s="373"/>
      <c r="G60" s="373"/>
      <c r="H60" s="373"/>
      <c r="I60" s="373"/>
      <c r="J60" s="373"/>
      <c r="K60" s="374"/>
      <c r="L60" s="374"/>
      <c r="M60" s="375"/>
    </row>
    <row r="61" spans="1:13" x14ac:dyDescent="0.35">
      <c r="A61" s="238" t="s">
        <v>156</v>
      </c>
      <c r="B61" s="7"/>
      <c r="C61" s="2"/>
      <c r="D61" s="302"/>
      <c r="E61" s="376"/>
      <c r="F61" s="302" t="s">
        <v>4</v>
      </c>
      <c r="G61" s="8"/>
      <c r="H61" s="376"/>
      <c r="I61" s="376"/>
      <c r="J61" s="376"/>
      <c r="K61" s="376"/>
      <c r="L61" s="227"/>
    </row>
    <row r="62" spans="1:13" ht="26" x14ac:dyDescent="0.35">
      <c r="A62" s="303" t="str">
        <f>A8</f>
        <v>Particulars</v>
      </c>
      <c r="B62" s="304"/>
      <c r="C62" s="229" t="s">
        <v>102</v>
      </c>
      <c r="D62" s="377" t="str">
        <f>D8</f>
        <v>As At 31/02/2024</v>
      </c>
      <c r="E62" s="378" t="str">
        <f>E8</f>
        <v>As At
 31/03/2023</v>
      </c>
      <c r="F62" s="377" t="str">
        <f>F8</f>
        <v>As At
 31/03/2022</v>
      </c>
    </row>
    <row r="63" spans="1:13" x14ac:dyDescent="0.35">
      <c r="A63" s="379"/>
      <c r="B63" s="380"/>
      <c r="C63" s="381"/>
      <c r="D63" s="382"/>
      <c r="E63" s="381"/>
      <c r="F63" s="381"/>
    </row>
    <row r="64" spans="1:13" ht="19.5" customHeight="1" x14ac:dyDescent="0.35">
      <c r="A64" s="379" t="s">
        <v>157</v>
      </c>
      <c r="B64" s="383"/>
      <c r="C64" s="307"/>
      <c r="D64" s="384"/>
      <c r="E64" s="385"/>
      <c r="F64" s="385"/>
    </row>
    <row r="65" spans="1:7" ht="18.5" customHeight="1" x14ac:dyDescent="0.35">
      <c r="A65" s="386" t="s">
        <v>158</v>
      </c>
      <c r="B65" s="387"/>
      <c r="C65" s="388"/>
      <c r="D65" s="384"/>
      <c r="E65" s="385"/>
      <c r="F65" s="385"/>
    </row>
    <row r="66" spans="1:7" x14ac:dyDescent="0.35">
      <c r="A66" s="308" t="s">
        <v>15</v>
      </c>
      <c r="B66" s="389"/>
      <c r="C66" s="248">
        <f>SUM(C63:C65)</f>
        <v>0</v>
      </c>
      <c r="D66" s="390">
        <f>SUM(D63:D65)</f>
        <v>0</v>
      </c>
      <c r="E66" s="248">
        <f>SUM(E63:E65)</f>
        <v>0</v>
      </c>
      <c r="F66" s="248">
        <f>SUM(F63:F65)</f>
        <v>0</v>
      </c>
    </row>
    <row r="67" spans="1:7" x14ac:dyDescent="0.35">
      <c r="A67" s="311"/>
      <c r="B67" s="391"/>
      <c r="C67" s="376"/>
      <c r="D67" s="376"/>
      <c r="E67" s="376"/>
      <c r="F67" s="392"/>
    </row>
    <row r="68" spans="1:7" x14ac:dyDescent="0.35">
      <c r="A68" s="238" t="s">
        <v>159</v>
      </c>
      <c r="B68" s="391"/>
      <c r="C68" s="376"/>
      <c r="D68" s="376"/>
      <c r="E68" s="376"/>
      <c r="F68" s="392"/>
    </row>
    <row r="69" spans="1:7" x14ac:dyDescent="0.35">
      <c r="A69" s="225" t="s">
        <v>160</v>
      </c>
      <c r="B69" s="226"/>
      <c r="C69" s="376"/>
      <c r="D69" s="376"/>
      <c r="E69" s="227"/>
      <c r="F69" s="302" t="s">
        <v>4</v>
      </c>
    </row>
    <row r="70" spans="1:7" ht="26" x14ac:dyDescent="0.35">
      <c r="A70" s="304" t="str">
        <f>A62</f>
        <v>Particulars</v>
      </c>
      <c r="B70" s="393"/>
      <c r="C70" s="229" t="str">
        <f>C8</f>
        <v>Stub Period</v>
      </c>
      <c r="D70" s="229" t="str">
        <f>D62</f>
        <v>As At 31/02/2024</v>
      </c>
      <c r="E70" s="229" t="str">
        <f>+E62</f>
        <v>As At
 31/03/2023</v>
      </c>
      <c r="F70" s="229" t="str">
        <f>+F62</f>
        <v>As At
 31/03/2022</v>
      </c>
    </row>
    <row r="71" spans="1:7" x14ac:dyDescent="0.35">
      <c r="A71" s="394" t="s">
        <v>161</v>
      </c>
      <c r="B71" s="395"/>
      <c r="C71" s="307"/>
      <c r="D71" s="307"/>
      <c r="E71" s="307"/>
      <c r="F71" s="307"/>
      <c r="G71" s="376"/>
    </row>
    <row r="72" spans="1:7" x14ac:dyDescent="0.35">
      <c r="A72" s="396" t="s">
        <v>162</v>
      </c>
      <c r="B72" s="397"/>
      <c r="C72" s="307"/>
      <c r="D72" s="307"/>
      <c r="E72" s="307"/>
      <c r="F72" s="307"/>
      <c r="G72" s="376"/>
    </row>
    <row r="73" spans="1:7" x14ac:dyDescent="0.35">
      <c r="A73" s="396" t="s">
        <v>163</v>
      </c>
      <c r="B73" s="397"/>
      <c r="C73" s="307"/>
      <c r="D73" s="307"/>
      <c r="E73" s="307"/>
      <c r="F73" s="307"/>
      <c r="G73" s="8"/>
    </row>
    <row r="74" spans="1:7" x14ac:dyDescent="0.35">
      <c r="A74" s="396" t="s">
        <v>164</v>
      </c>
      <c r="B74" s="397"/>
      <c r="C74" s="307"/>
      <c r="D74" s="307"/>
      <c r="E74" s="307"/>
      <c r="F74" s="307"/>
    </row>
    <row r="75" spans="1:7" ht="39" x14ac:dyDescent="0.35">
      <c r="A75" s="398" t="s">
        <v>165</v>
      </c>
      <c r="B75" s="399"/>
      <c r="C75" s="307"/>
      <c r="D75" s="307"/>
      <c r="E75" s="307"/>
      <c r="F75" s="307"/>
    </row>
    <row r="76" spans="1:7" x14ac:dyDescent="0.35">
      <c r="A76" s="400" t="s">
        <v>15</v>
      </c>
      <c r="B76" s="401"/>
      <c r="C76" s="248">
        <f>SUM(C71:C75)</f>
        <v>0</v>
      </c>
      <c r="D76" s="248">
        <f>SUM(D71:D75)</f>
        <v>0</v>
      </c>
      <c r="E76" s="248">
        <f>SUM(E71:E75)</f>
        <v>0</v>
      </c>
      <c r="F76" s="248">
        <f t="shared" ref="F76" si="5">SUM(F71:F74)</f>
        <v>0</v>
      </c>
    </row>
  </sheetData>
  <mergeCells count="52">
    <mergeCell ref="A72:B72"/>
    <mergeCell ref="A73:B73"/>
    <mergeCell ref="A74:B74"/>
    <mergeCell ref="A76:B76"/>
    <mergeCell ref="A62:B62"/>
    <mergeCell ref="A63:B63"/>
    <mergeCell ref="A64:B64"/>
    <mergeCell ref="A65:B65"/>
    <mergeCell ref="A66:B66"/>
    <mergeCell ref="A70:B70"/>
    <mergeCell ref="C53:F53"/>
    <mergeCell ref="A54:F54"/>
    <mergeCell ref="A55:F55"/>
    <mergeCell ref="A56:F56"/>
    <mergeCell ref="A57:F57"/>
    <mergeCell ref="A58:F58"/>
    <mergeCell ref="A44:B44"/>
    <mergeCell ref="A45:B45"/>
    <mergeCell ref="A46:B46"/>
    <mergeCell ref="A47:B47"/>
    <mergeCell ref="A48:B48"/>
    <mergeCell ref="A49:B49"/>
    <mergeCell ref="A37:B37"/>
    <mergeCell ref="A38:B38"/>
    <mergeCell ref="A39:B39"/>
    <mergeCell ref="A40:B40"/>
    <mergeCell ref="A42:B42"/>
    <mergeCell ref="A43:B43"/>
    <mergeCell ref="A30:B30"/>
    <mergeCell ref="A31:B31"/>
    <mergeCell ref="A33:B33"/>
    <mergeCell ref="A34:B34"/>
    <mergeCell ref="A35:B35"/>
    <mergeCell ref="A36:B36"/>
    <mergeCell ref="A24:B24"/>
    <mergeCell ref="A25:B25"/>
    <mergeCell ref="A26:B26"/>
    <mergeCell ref="A27:B27"/>
    <mergeCell ref="A28:B28"/>
    <mergeCell ref="A29:B29"/>
    <mergeCell ref="A17:B17"/>
    <mergeCell ref="A18:B18"/>
    <mergeCell ref="A19:B19"/>
    <mergeCell ref="A20:B20"/>
    <mergeCell ref="A21:B21"/>
    <mergeCell ref="A22:B22"/>
    <mergeCell ref="A8:B8"/>
    <mergeCell ref="A9:B9"/>
    <mergeCell ref="A10:B10"/>
    <mergeCell ref="A11:B11"/>
    <mergeCell ref="A15:B15"/>
    <mergeCell ref="A16:B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9EB13-31F8-4725-8D7E-8096BBE4720A}">
  <dimension ref="A1:K214"/>
  <sheetViews>
    <sheetView workbookViewId="0">
      <selection sqref="A1:XFD1048576"/>
    </sheetView>
  </sheetViews>
  <sheetFormatPr defaultRowHeight="14.5" x14ac:dyDescent="0.35"/>
  <cols>
    <col min="1" max="1" width="23.7265625" customWidth="1"/>
    <col min="2" max="2" width="21.26953125" customWidth="1"/>
    <col min="3" max="3" width="17" customWidth="1"/>
    <col min="4" max="4" width="16.54296875" customWidth="1"/>
    <col min="5" max="5" width="16.453125" customWidth="1"/>
    <col min="6" max="7" width="18.7265625" customWidth="1"/>
    <col min="8" max="8" width="17.1796875" customWidth="1"/>
    <col min="9" max="9" width="15.6328125" customWidth="1"/>
    <col min="10" max="10" width="14.453125" customWidth="1"/>
    <col min="11" max="11" width="15.36328125" customWidth="1"/>
  </cols>
  <sheetData>
    <row r="1" spans="1:11" x14ac:dyDescent="0.35">
      <c r="A1" s="1" t="s">
        <v>166</v>
      </c>
      <c r="B1" s="1"/>
      <c r="C1" s="1"/>
      <c r="D1" s="1"/>
      <c r="E1" s="1"/>
      <c r="F1" s="1"/>
      <c r="G1" s="402"/>
      <c r="H1" s="402"/>
      <c r="I1" s="403"/>
      <c r="J1" s="404"/>
      <c r="K1" s="403"/>
    </row>
    <row r="2" spans="1:11" x14ac:dyDescent="0.35">
      <c r="A2" s="5" t="s">
        <v>1</v>
      </c>
      <c r="B2" s="5"/>
      <c r="C2" s="5"/>
      <c r="D2" s="5"/>
      <c r="E2" s="5"/>
      <c r="F2" s="5"/>
      <c r="G2" s="405"/>
      <c r="H2" s="405"/>
      <c r="I2" s="403"/>
      <c r="J2" s="404"/>
      <c r="K2" s="403"/>
    </row>
    <row r="3" spans="1:11" x14ac:dyDescent="0.35">
      <c r="A3" s="5"/>
      <c r="B3" s="5"/>
      <c r="C3" s="5"/>
      <c r="D3" s="5"/>
      <c r="E3" s="5"/>
      <c r="F3" s="5"/>
      <c r="G3" s="405"/>
      <c r="H3" s="405"/>
      <c r="I3" s="403"/>
      <c r="J3" s="404"/>
      <c r="K3" s="403"/>
    </row>
    <row r="4" spans="1:11" x14ac:dyDescent="0.35">
      <c r="A4" s="406"/>
      <c r="B4" s="406"/>
      <c r="C4" s="406"/>
      <c r="D4" s="406"/>
      <c r="E4" s="406"/>
      <c r="F4" s="406"/>
      <c r="G4" s="405"/>
      <c r="H4" s="405"/>
      <c r="I4" s="403"/>
      <c r="J4" s="404"/>
      <c r="K4" s="403"/>
    </row>
    <row r="5" spans="1:11" x14ac:dyDescent="0.35">
      <c r="A5" s="407" t="s">
        <v>167</v>
      </c>
      <c r="B5" s="407"/>
      <c r="C5" s="407"/>
      <c r="D5" s="407"/>
      <c r="E5" s="407"/>
      <c r="F5" s="407"/>
      <c r="G5" s="408"/>
      <c r="H5" s="408"/>
      <c r="I5" s="409"/>
      <c r="J5" s="410"/>
      <c r="K5" s="411"/>
    </row>
    <row r="6" spans="1:11" x14ac:dyDescent="0.35">
      <c r="A6" s="412" t="s">
        <v>168</v>
      </c>
      <c r="B6" s="412"/>
      <c r="C6" s="403"/>
      <c r="D6" s="403"/>
      <c r="E6" s="403"/>
      <c r="F6" s="403"/>
      <c r="G6" s="403"/>
      <c r="H6" s="413"/>
      <c r="I6" s="413"/>
      <c r="J6" s="414"/>
      <c r="K6" s="415"/>
    </row>
    <row r="7" spans="1:11" x14ac:dyDescent="0.35">
      <c r="A7" s="406"/>
      <c r="B7" s="406"/>
      <c r="C7" s="416"/>
      <c r="D7" s="406"/>
      <c r="E7" s="406"/>
      <c r="F7" s="406"/>
      <c r="G7" s="417"/>
      <c r="H7" s="413"/>
      <c r="I7" s="413"/>
      <c r="J7" s="417"/>
      <c r="K7" s="302" t="s">
        <v>4</v>
      </c>
    </row>
    <row r="8" spans="1:11" x14ac:dyDescent="0.35">
      <c r="A8" s="418" t="s">
        <v>169</v>
      </c>
      <c r="B8" s="419" t="s">
        <v>170</v>
      </c>
      <c r="C8" s="420"/>
      <c r="D8" s="420"/>
      <c r="E8" s="420"/>
      <c r="F8" s="420" t="s">
        <v>171</v>
      </c>
      <c r="G8" s="420"/>
      <c r="H8" s="420"/>
      <c r="I8" s="420"/>
      <c r="J8" s="420" t="s">
        <v>172</v>
      </c>
      <c r="K8" s="420"/>
    </row>
    <row r="9" spans="1:11" ht="26" x14ac:dyDescent="0.35">
      <c r="A9" s="421"/>
      <c r="B9" s="422" t="s">
        <v>173</v>
      </c>
      <c r="C9" s="320" t="s">
        <v>174</v>
      </c>
      <c r="D9" s="423" t="s">
        <v>175</v>
      </c>
      <c r="E9" s="423" t="s">
        <v>176</v>
      </c>
      <c r="F9" s="423" t="s">
        <v>177</v>
      </c>
      <c r="G9" s="320" t="s">
        <v>178</v>
      </c>
      <c r="H9" s="423" t="s">
        <v>179</v>
      </c>
      <c r="I9" s="423" t="str">
        <f>+E9</f>
        <v>Balance as at 31st March 2025</v>
      </c>
      <c r="J9" s="320" t="str">
        <f>+I9</f>
        <v>Balance as at 31st March 2025</v>
      </c>
      <c r="K9" s="424" t="s">
        <v>180</v>
      </c>
    </row>
    <row r="10" spans="1:11" x14ac:dyDescent="0.35">
      <c r="A10" s="425" t="s">
        <v>181</v>
      </c>
      <c r="B10" s="426"/>
      <c r="C10" s="427"/>
      <c r="D10" s="428"/>
      <c r="E10" s="428"/>
      <c r="F10" s="428"/>
      <c r="G10" s="427"/>
      <c r="H10" s="428"/>
      <c r="I10" s="428"/>
      <c r="J10" s="427"/>
      <c r="K10" s="428"/>
    </row>
    <row r="11" spans="1:11" x14ac:dyDescent="0.35">
      <c r="A11" s="429"/>
      <c r="B11" s="430"/>
      <c r="C11" s="431"/>
      <c r="D11" s="431"/>
      <c r="E11" s="431"/>
      <c r="F11" s="431"/>
      <c r="G11" s="414"/>
      <c r="H11" s="431"/>
      <c r="I11" s="431"/>
      <c r="J11" s="431"/>
      <c r="K11" s="431"/>
    </row>
    <row r="12" spans="1:11" x14ac:dyDescent="0.35">
      <c r="A12" s="429"/>
      <c r="B12" s="430"/>
      <c r="C12" s="431"/>
      <c r="D12" s="431"/>
      <c r="E12" s="431"/>
      <c r="F12" s="431"/>
      <c r="G12" s="431"/>
      <c r="H12" s="431"/>
      <c r="I12" s="431"/>
      <c r="J12" s="431"/>
      <c r="K12" s="431"/>
    </row>
    <row r="13" spans="1:11" x14ac:dyDescent="0.35">
      <c r="A13" s="429"/>
      <c r="B13" s="430"/>
      <c r="C13" s="431"/>
      <c r="D13" s="431"/>
      <c r="E13" s="431"/>
      <c r="F13" s="431"/>
      <c r="G13" s="431"/>
      <c r="H13" s="431"/>
      <c r="I13" s="431"/>
      <c r="J13" s="431"/>
      <c r="K13" s="431"/>
    </row>
    <row r="14" spans="1:11" x14ac:dyDescent="0.35">
      <c r="A14" s="429"/>
      <c r="B14" s="430"/>
      <c r="C14" s="431"/>
      <c r="D14" s="431"/>
      <c r="E14" s="431"/>
      <c r="F14" s="431"/>
      <c r="G14" s="431"/>
      <c r="H14" s="431"/>
      <c r="I14" s="431"/>
      <c r="J14" s="431"/>
      <c r="K14" s="431"/>
    </row>
    <row r="15" spans="1:11" x14ac:dyDescent="0.35">
      <c r="A15" s="429"/>
      <c r="B15" s="430"/>
      <c r="C15" s="431"/>
      <c r="D15" s="431"/>
      <c r="E15" s="431"/>
      <c r="F15" s="431"/>
      <c r="G15" s="431"/>
      <c r="H15" s="431"/>
      <c r="I15" s="431"/>
      <c r="J15" s="431"/>
      <c r="K15" s="431"/>
    </row>
    <row r="16" spans="1:11" x14ac:dyDescent="0.35">
      <c r="A16" s="429"/>
      <c r="B16" s="430"/>
      <c r="C16" s="431"/>
      <c r="D16" s="431"/>
      <c r="E16" s="431"/>
      <c r="F16" s="431"/>
      <c r="G16" s="431"/>
      <c r="H16" s="431"/>
      <c r="I16" s="431"/>
      <c r="J16" s="431"/>
      <c r="K16" s="431"/>
    </row>
    <row r="17" spans="1:11" x14ac:dyDescent="0.35">
      <c r="A17" s="429"/>
      <c r="B17" s="430"/>
      <c r="C17" s="431"/>
      <c r="D17" s="431"/>
      <c r="E17" s="431"/>
      <c r="F17" s="431"/>
      <c r="G17" s="431"/>
      <c r="H17" s="431"/>
      <c r="I17" s="431"/>
      <c r="J17" s="431"/>
      <c r="K17" s="431"/>
    </row>
    <row r="18" spans="1:11" x14ac:dyDescent="0.35">
      <c r="A18" s="429"/>
      <c r="B18" s="430"/>
      <c r="C18" s="431"/>
      <c r="D18" s="431"/>
      <c r="E18" s="431"/>
      <c r="F18" s="431"/>
      <c r="G18" s="431"/>
      <c r="H18" s="431"/>
      <c r="I18" s="431"/>
      <c r="J18" s="431"/>
      <c r="K18" s="431"/>
    </row>
    <row r="19" spans="1:11" x14ac:dyDescent="0.35">
      <c r="A19" s="429"/>
      <c r="B19" s="430"/>
      <c r="C19" s="431"/>
      <c r="D19" s="431"/>
      <c r="E19" s="431"/>
      <c r="F19" s="431"/>
      <c r="G19" s="431"/>
      <c r="H19" s="431"/>
      <c r="I19" s="431"/>
      <c r="J19" s="431"/>
      <c r="K19" s="431"/>
    </row>
    <row r="20" spans="1:11" x14ac:dyDescent="0.35">
      <c r="A20" s="429"/>
      <c r="B20" s="430"/>
      <c r="C20" s="431"/>
      <c r="D20" s="431"/>
      <c r="E20" s="431"/>
      <c r="F20" s="431"/>
      <c r="G20" s="431"/>
      <c r="H20" s="431"/>
      <c r="I20" s="431"/>
      <c r="J20" s="431"/>
      <c r="K20" s="431"/>
    </row>
    <row r="21" spans="1:11" x14ac:dyDescent="0.35">
      <c r="A21" s="429"/>
      <c r="B21" s="430"/>
      <c r="C21" s="431"/>
      <c r="D21" s="431"/>
      <c r="E21" s="431"/>
      <c r="F21" s="431"/>
      <c r="G21" s="431"/>
      <c r="H21" s="431"/>
      <c r="I21" s="431"/>
      <c r="J21" s="431"/>
      <c r="K21" s="431"/>
    </row>
    <row r="22" spans="1:11" x14ac:dyDescent="0.35">
      <c r="A22" s="429"/>
      <c r="B22" s="430"/>
      <c r="C22" s="431"/>
      <c r="D22" s="431"/>
      <c r="E22" s="431"/>
      <c r="F22" s="431"/>
      <c r="G22" s="431"/>
      <c r="H22" s="431"/>
      <c r="I22" s="431"/>
      <c r="J22" s="431"/>
      <c r="K22" s="431"/>
    </row>
    <row r="23" spans="1:11" x14ac:dyDescent="0.35">
      <c r="A23" s="429"/>
      <c r="B23" s="430"/>
      <c r="C23" s="431"/>
      <c r="D23" s="431"/>
      <c r="E23" s="431"/>
      <c r="F23" s="431"/>
      <c r="G23" s="431"/>
      <c r="H23" s="431"/>
      <c r="I23" s="431"/>
      <c r="J23" s="431"/>
      <c r="K23" s="431"/>
    </row>
    <row r="24" spans="1:11" x14ac:dyDescent="0.35">
      <c r="A24" s="429"/>
      <c r="B24" s="430"/>
      <c r="C24" s="431"/>
      <c r="D24" s="431"/>
      <c r="E24" s="431"/>
      <c r="F24" s="431"/>
      <c r="G24" s="431"/>
      <c r="H24" s="431"/>
      <c r="I24" s="431"/>
      <c r="J24" s="431"/>
      <c r="K24" s="431"/>
    </row>
    <row r="25" spans="1:11" x14ac:dyDescent="0.35">
      <c r="A25" s="429"/>
      <c r="B25" s="430"/>
      <c r="C25" s="431"/>
      <c r="D25" s="431"/>
      <c r="E25" s="431"/>
      <c r="F25" s="431"/>
      <c r="G25" s="431"/>
      <c r="H25" s="431"/>
      <c r="I25" s="431"/>
      <c r="J25" s="431"/>
      <c r="K25" s="431"/>
    </row>
    <row r="26" spans="1:11" x14ac:dyDescent="0.35">
      <c r="A26" s="429"/>
      <c r="B26" s="430"/>
      <c r="C26" s="431"/>
      <c r="D26" s="431"/>
      <c r="E26" s="431"/>
      <c r="F26" s="431"/>
      <c r="G26" s="431"/>
      <c r="H26" s="431"/>
      <c r="I26" s="431"/>
      <c r="J26" s="431"/>
      <c r="K26" s="431"/>
    </row>
    <row r="27" spans="1:11" x14ac:dyDescent="0.35">
      <c r="A27" s="429"/>
      <c r="B27" s="430"/>
      <c r="C27" s="431"/>
      <c r="D27" s="431"/>
      <c r="E27" s="431"/>
      <c r="F27" s="431"/>
      <c r="G27" s="431"/>
      <c r="H27" s="431"/>
      <c r="I27" s="431"/>
      <c r="J27" s="431"/>
      <c r="K27" s="431"/>
    </row>
    <row r="28" spans="1:11" x14ac:dyDescent="0.35">
      <c r="A28" s="429"/>
      <c r="B28" s="430"/>
      <c r="C28" s="431"/>
      <c r="D28" s="431"/>
      <c r="E28" s="431"/>
      <c r="F28" s="431"/>
      <c r="G28" s="431"/>
      <c r="H28" s="431"/>
      <c r="I28" s="431"/>
      <c r="J28" s="431"/>
      <c r="K28" s="431"/>
    </row>
    <row r="29" spans="1:11" x14ac:dyDescent="0.35">
      <c r="A29" s="429"/>
      <c r="B29" s="430"/>
      <c r="C29" s="431"/>
      <c r="D29" s="431"/>
      <c r="E29" s="431"/>
      <c r="F29" s="431"/>
      <c r="G29" s="431"/>
      <c r="H29" s="431"/>
      <c r="I29" s="431"/>
      <c r="J29" s="431"/>
      <c r="K29" s="431"/>
    </row>
    <row r="30" spans="1:11" x14ac:dyDescent="0.35">
      <c r="A30" s="429"/>
      <c r="B30" s="430"/>
      <c r="C30" s="431"/>
      <c r="D30" s="431"/>
      <c r="E30" s="431"/>
      <c r="F30" s="431"/>
      <c r="G30" s="431"/>
      <c r="H30" s="431"/>
      <c r="I30" s="431"/>
      <c r="J30" s="431"/>
      <c r="K30" s="431"/>
    </row>
    <row r="31" spans="1:11" x14ac:dyDescent="0.35">
      <c r="A31" s="429"/>
      <c r="B31" s="430"/>
      <c r="C31" s="431"/>
      <c r="D31" s="431"/>
      <c r="E31" s="431"/>
      <c r="F31" s="431"/>
      <c r="G31" s="431"/>
      <c r="H31" s="431"/>
      <c r="I31" s="431"/>
      <c r="J31" s="431"/>
      <c r="K31" s="431"/>
    </row>
    <row r="32" spans="1:11" x14ac:dyDescent="0.35">
      <c r="A32" s="429"/>
      <c r="B32" s="430"/>
      <c r="C32" s="431"/>
      <c r="D32" s="431"/>
      <c r="E32" s="431"/>
      <c r="F32" s="431"/>
      <c r="G32" s="431"/>
      <c r="H32" s="431"/>
      <c r="I32" s="431"/>
      <c r="J32" s="431"/>
      <c r="K32" s="431"/>
    </row>
    <row r="33" spans="1:11" x14ac:dyDescent="0.35">
      <c r="A33" s="429"/>
      <c r="B33" s="430"/>
      <c r="C33" s="431"/>
      <c r="D33" s="431"/>
      <c r="E33" s="431"/>
      <c r="F33" s="431"/>
      <c r="G33" s="431"/>
      <c r="H33" s="431"/>
      <c r="I33" s="431"/>
      <c r="J33" s="431"/>
      <c r="K33" s="431"/>
    </row>
    <row r="34" spans="1:11" x14ac:dyDescent="0.35">
      <c r="A34" s="429"/>
      <c r="B34" s="430"/>
      <c r="C34" s="431"/>
      <c r="D34" s="431"/>
      <c r="E34" s="431"/>
      <c r="F34" s="431"/>
      <c r="G34" s="431"/>
      <c r="H34" s="431"/>
      <c r="I34" s="431"/>
      <c r="J34" s="431"/>
      <c r="K34" s="431"/>
    </row>
    <row r="35" spans="1:11" x14ac:dyDescent="0.35">
      <c r="A35" s="429"/>
      <c r="B35" s="430"/>
      <c r="C35" s="431"/>
      <c r="D35" s="431"/>
      <c r="E35" s="431"/>
      <c r="F35" s="431"/>
      <c r="G35" s="431"/>
      <c r="H35" s="431"/>
      <c r="I35" s="431"/>
      <c r="J35" s="431"/>
      <c r="K35" s="431"/>
    </row>
    <row r="36" spans="1:11" x14ac:dyDescent="0.35">
      <c r="A36" s="429"/>
      <c r="B36" s="430"/>
      <c r="C36" s="431"/>
      <c r="D36" s="431"/>
      <c r="E36" s="431"/>
      <c r="F36" s="431"/>
      <c r="G36" s="431"/>
      <c r="H36" s="431"/>
      <c r="I36" s="431"/>
      <c r="J36" s="431"/>
      <c r="K36" s="431"/>
    </row>
    <row r="37" spans="1:11" x14ac:dyDescent="0.35">
      <c r="A37" s="429"/>
      <c r="B37" s="430"/>
      <c r="C37" s="431"/>
      <c r="D37" s="431"/>
      <c r="E37" s="431"/>
      <c r="F37" s="431"/>
      <c r="G37" s="431"/>
      <c r="H37" s="431"/>
      <c r="I37" s="431"/>
      <c r="J37" s="431"/>
      <c r="K37" s="431"/>
    </row>
    <row r="38" spans="1:11" x14ac:dyDescent="0.35">
      <c r="A38" s="429"/>
      <c r="B38" s="430"/>
      <c r="C38" s="431"/>
      <c r="D38" s="431"/>
      <c r="E38" s="431"/>
      <c r="F38" s="431"/>
      <c r="G38" s="431"/>
      <c r="H38" s="431"/>
      <c r="I38" s="431"/>
      <c r="J38" s="431"/>
      <c r="K38" s="431"/>
    </row>
    <row r="39" spans="1:11" x14ac:dyDescent="0.35">
      <c r="A39" s="429"/>
      <c r="B39" s="430"/>
      <c r="C39" s="431"/>
      <c r="D39" s="431"/>
      <c r="E39" s="431"/>
      <c r="F39" s="431"/>
      <c r="G39" s="431"/>
      <c r="H39" s="431"/>
      <c r="I39" s="431"/>
      <c r="J39" s="431"/>
      <c r="K39" s="431"/>
    </row>
    <row r="40" spans="1:11" x14ac:dyDescent="0.35">
      <c r="A40" s="429"/>
      <c r="B40" s="430"/>
      <c r="C40" s="431"/>
      <c r="D40" s="431"/>
      <c r="E40" s="431"/>
      <c r="F40" s="431"/>
      <c r="G40" s="431"/>
      <c r="H40" s="431"/>
      <c r="I40" s="431"/>
      <c r="J40" s="431"/>
      <c r="K40" s="431"/>
    </row>
    <row r="41" spans="1:11" x14ac:dyDescent="0.35">
      <c r="A41" s="429"/>
      <c r="B41" s="430"/>
      <c r="C41" s="431"/>
      <c r="D41" s="431"/>
      <c r="E41" s="431"/>
      <c r="F41" s="431"/>
      <c r="G41" s="431"/>
      <c r="H41" s="431"/>
      <c r="I41" s="431"/>
      <c r="J41" s="431"/>
      <c r="K41" s="431"/>
    </row>
    <row r="42" spans="1:11" x14ac:dyDescent="0.35">
      <c r="A42" s="429"/>
      <c r="B42" s="430"/>
      <c r="C42" s="431"/>
      <c r="D42" s="431"/>
      <c r="E42" s="431"/>
      <c r="F42" s="431"/>
      <c r="G42" s="431"/>
      <c r="H42" s="431"/>
      <c r="I42" s="431"/>
      <c r="J42" s="431"/>
      <c r="K42" s="431"/>
    </row>
    <row r="43" spans="1:11" x14ac:dyDescent="0.35">
      <c r="A43" s="429"/>
      <c r="B43" s="430"/>
      <c r="C43" s="431"/>
      <c r="D43" s="431"/>
      <c r="E43" s="431"/>
      <c r="F43" s="431"/>
      <c r="G43" s="431"/>
      <c r="H43" s="431"/>
      <c r="I43" s="431"/>
      <c r="J43" s="431"/>
      <c r="K43" s="431"/>
    </row>
    <row r="44" spans="1:11" x14ac:dyDescent="0.35">
      <c r="A44" s="429"/>
      <c r="B44" s="430"/>
      <c r="C44" s="431"/>
      <c r="D44" s="431"/>
      <c r="E44" s="431"/>
      <c r="F44" s="431"/>
      <c r="G44" s="431"/>
      <c r="H44" s="431"/>
      <c r="I44" s="431"/>
      <c r="J44" s="431"/>
      <c r="K44" s="431"/>
    </row>
    <row r="45" spans="1:11" x14ac:dyDescent="0.35">
      <c r="A45" s="429"/>
      <c r="B45" s="430"/>
      <c r="C45" s="431"/>
      <c r="D45" s="431"/>
      <c r="E45" s="431"/>
      <c r="F45" s="431"/>
      <c r="G45" s="431"/>
      <c r="H45" s="431"/>
      <c r="I45" s="431"/>
      <c r="J45" s="431"/>
      <c r="K45" s="431"/>
    </row>
    <row r="46" spans="1:11" x14ac:dyDescent="0.35">
      <c r="A46" s="429"/>
      <c r="B46" s="430"/>
      <c r="C46" s="431"/>
      <c r="D46" s="431"/>
      <c r="E46" s="431"/>
      <c r="F46" s="431"/>
      <c r="G46" s="431"/>
      <c r="H46" s="431"/>
      <c r="I46" s="431"/>
      <c r="J46" s="431"/>
      <c r="K46" s="431"/>
    </row>
    <row r="47" spans="1:11" ht="15" thickBot="1" x14ac:dyDescent="0.4">
      <c r="A47" s="432" t="s">
        <v>15</v>
      </c>
      <c r="B47" s="433">
        <f>SUM(B11:B46)</f>
        <v>0</v>
      </c>
      <c r="C47" s="433">
        <f t="shared" ref="C47:K47" si="0">SUM(C11:C46)</f>
        <v>0</v>
      </c>
      <c r="D47" s="433">
        <f t="shared" si="0"/>
        <v>0</v>
      </c>
      <c r="E47" s="433">
        <f t="shared" si="0"/>
        <v>0</v>
      </c>
      <c r="F47" s="433">
        <f t="shared" si="0"/>
        <v>0</v>
      </c>
      <c r="G47" s="433">
        <f t="shared" si="0"/>
        <v>0</v>
      </c>
      <c r="H47" s="433">
        <f t="shared" si="0"/>
        <v>0</v>
      </c>
      <c r="I47" s="433">
        <f t="shared" si="0"/>
        <v>0</v>
      </c>
      <c r="J47" s="433">
        <f t="shared" si="0"/>
        <v>0</v>
      </c>
      <c r="K47" s="433">
        <f t="shared" si="0"/>
        <v>0</v>
      </c>
    </row>
    <row r="48" spans="1:11" ht="15" thickTop="1" x14ac:dyDescent="0.35">
      <c r="A48" s="434"/>
      <c r="B48" s="435"/>
      <c r="C48" s="436"/>
      <c r="D48" s="435"/>
      <c r="E48" s="435"/>
      <c r="F48" s="435"/>
      <c r="G48" s="436"/>
      <c r="H48" s="435"/>
      <c r="I48" s="435"/>
      <c r="J48" s="436"/>
      <c r="K48" s="437"/>
    </row>
    <row r="49" spans="1:11" x14ac:dyDescent="0.35">
      <c r="A49" s="438" t="s">
        <v>182</v>
      </c>
      <c r="B49" s="439"/>
      <c r="C49" s="440"/>
      <c r="D49" s="439"/>
      <c r="E49" s="439"/>
      <c r="F49" s="439"/>
      <c r="G49" s="440"/>
      <c r="H49" s="439"/>
      <c r="I49" s="439"/>
      <c r="J49" s="440"/>
      <c r="K49" s="441"/>
    </row>
    <row r="50" spans="1:11" x14ac:dyDescent="0.35">
      <c r="A50" s="442" t="s">
        <v>5</v>
      </c>
      <c r="B50" s="443" t="s">
        <v>183</v>
      </c>
      <c r="C50" s="444" t="s">
        <v>174</v>
      </c>
      <c r="D50" s="443" t="s">
        <v>184</v>
      </c>
      <c r="E50" s="443" t="s">
        <v>185</v>
      </c>
      <c r="F50" s="443"/>
      <c r="G50" s="444"/>
      <c r="H50" s="443" t="s">
        <v>75</v>
      </c>
      <c r="I50" s="445"/>
      <c r="J50" s="446" t="s">
        <v>102</v>
      </c>
      <c r="K50" s="447" t="s">
        <v>186</v>
      </c>
    </row>
    <row r="51" spans="1:11" x14ac:dyDescent="0.35">
      <c r="A51" s="448" t="s">
        <v>187</v>
      </c>
      <c r="B51" s="449"/>
      <c r="C51" s="450"/>
      <c r="D51" s="451">
        <v>0</v>
      </c>
      <c r="E51" s="451">
        <f>C51+B51</f>
        <v>0</v>
      </c>
      <c r="F51" s="451">
        <v>0</v>
      </c>
      <c r="G51" s="452">
        <f t="shared" ref="G51" si="1">SUM(G50:G50)</f>
        <v>0</v>
      </c>
      <c r="H51" s="451">
        <v>0</v>
      </c>
      <c r="I51" s="451">
        <v>0</v>
      </c>
      <c r="J51" s="452">
        <f>E51</f>
        <v>0</v>
      </c>
      <c r="K51" s="449"/>
    </row>
    <row r="52" spans="1:11" ht="15" thickBot="1" x14ac:dyDescent="0.4">
      <c r="A52" s="453" t="s">
        <v>15</v>
      </c>
      <c r="B52" s="454">
        <f>B51</f>
        <v>0</v>
      </c>
      <c r="C52" s="454">
        <f>C51</f>
        <v>0</v>
      </c>
      <c r="D52" s="454">
        <f>D51</f>
        <v>0</v>
      </c>
      <c r="E52" s="455">
        <f>E51</f>
        <v>0</v>
      </c>
      <c r="F52" s="455">
        <f>F51</f>
        <v>0</v>
      </c>
      <c r="G52" s="454">
        <v>0</v>
      </c>
      <c r="H52" s="455">
        <v>0</v>
      </c>
      <c r="I52" s="455">
        <v>0</v>
      </c>
      <c r="J52" s="454">
        <f>J51</f>
        <v>0</v>
      </c>
      <c r="K52" s="454">
        <f>K51</f>
        <v>0</v>
      </c>
    </row>
    <row r="53" spans="1:11" ht="15" thickTop="1" x14ac:dyDescent="0.35">
      <c r="A53" s="456"/>
      <c r="B53" s="457"/>
      <c r="C53" s="458"/>
      <c r="D53" s="457"/>
      <c r="E53" s="457"/>
      <c r="F53" s="457"/>
      <c r="G53" s="458"/>
      <c r="H53" s="457"/>
      <c r="I53" s="457"/>
      <c r="J53" s="458"/>
      <c r="K53" s="459"/>
    </row>
    <row r="54" spans="1:11" x14ac:dyDescent="0.35">
      <c r="A54" s="460" t="s">
        <v>188</v>
      </c>
      <c r="B54" s="461"/>
      <c r="C54" s="414"/>
      <c r="D54" s="461"/>
      <c r="E54" s="461"/>
      <c r="F54" s="461"/>
      <c r="G54" s="458"/>
      <c r="H54" s="457"/>
      <c r="I54" s="457"/>
      <c r="J54" s="458"/>
      <c r="K54" s="459"/>
    </row>
    <row r="55" spans="1:11" x14ac:dyDescent="0.35">
      <c r="A55" s="462" t="s">
        <v>189</v>
      </c>
      <c r="B55" s="462" t="s">
        <v>190</v>
      </c>
      <c r="C55" s="462"/>
      <c r="D55" s="462"/>
      <c r="E55" s="462"/>
      <c r="F55" s="462" t="s">
        <v>15</v>
      </c>
      <c r="G55" s="458"/>
      <c r="H55" s="457"/>
      <c r="I55" s="457"/>
      <c r="J55" s="458"/>
      <c r="K55" s="459"/>
    </row>
    <row r="56" spans="1:11" x14ac:dyDescent="0.35">
      <c r="A56" s="462"/>
      <c r="B56" s="463" t="s">
        <v>138</v>
      </c>
      <c r="C56" s="464" t="s">
        <v>139</v>
      </c>
      <c r="D56" s="463" t="s">
        <v>140</v>
      </c>
      <c r="E56" s="463" t="s">
        <v>141</v>
      </c>
      <c r="F56" s="462"/>
      <c r="G56" s="458"/>
      <c r="H56" s="457"/>
      <c r="I56" s="457"/>
      <c r="J56" s="458"/>
      <c r="K56" s="459"/>
    </row>
    <row r="57" spans="1:11" x14ac:dyDescent="0.35">
      <c r="A57" s="465" t="s">
        <v>187</v>
      </c>
      <c r="B57" s="466"/>
      <c r="C57" s="466"/>
      <c r="D57" s="466">
        <v>0</v>
      </c>
      <c r="E57" s="466">
        <v>0</v>
      </c>
      <c r="F57" s="467">
        <f>SUM(B57:E57)</f>
        <v>0</v>
      </c>
      <c r="G57" s="458"/>
      <c r="H57" s="457"/>
      <c r="I57" s="457"/>
      <c r="J57" s="458"/>
      <c r="K57" s="459"/>
    </row>
    <row r="58" spans="1:11" x14ac:dyDescent="0.35">
      <c r="A58" s="456"/>
      <c r="B58" s="457"/>
      <c r="C58" s="458"/>
      <c r="D58" s="457"/>
      <c r="E58" s="457"/>
      <c r="F58" s="457"/>
      <c r="G58" s="458"/>
      <c r="H58" s="457"/>
      <c r="I58" s="457"/>
      <c r="J58" s="458"/>
      <c r="K58" s="459"/>
    </row>
    <row r="59" spans="1:11" x14ac:dyDescent="0.35">
      <c r="A59" s="406"/>
      <c r="B59" s="406"/>
      <c r="C59" s="416"/>
      <c r="D59" s="406"/>
      <c r="E59" s="406"/>
      <c r="F59" s="406"/>
      <c r="G59" s="417"/>
      <c r="H59" s="413"/>
      <c r="I59" s="413"/>
      <c r="J59" s="417"/>
      <c r="K59" s="302" t="s">
        <v>4</v>
      </c>
    </row>
    <row r="60" spans="1:11" x14ac:dyDescent="0.35">
      <c r="A60" s="418" t="s">
        <v>169</v>
      </c>
      <c r="B60" s="419" t="s">
        <v>170</v>
      </c>
      <c r="C60" s="420"/>
      <c r="D60" s="420"/>
      <c r="E60" s="420"/>
      <c r="F60" s="420" t="s">
        <v>171</v>
      </c>
      <c r="G60" s="420"/>
      <c r="H60" s="420"/>
      <c r="I60" s="420"/>
      <c r="J60" s="420" t="s">
        <v>172</v>
      </c>
      <c r="K60" s="420"/>
    </row>
    <row r="61" spans="1:11" ht="26" x14ac:dyDescent="0.35">
      <c r="A61" s="468"/>
      <c r="B61" s="423" t="s">
        <v>191</v>
      </c>
      <c r="C61" s="320" t="s">
        <v>174</v>
      </c>
      <c r="D61" s="423" t="s">
        <v>175</v>
      </c>
      <c r="E61" s="423" t="s">
        <v>192</v>
      </c>
      <c r="F61" s="423" t="s">
        <v>191</v>
      </c>
      <c r="G61" s="320" t="s">
        <v>178</v>
      </c>
      <c r="H61" s="423" t="s">
        <v>179</v>
      </c>
      <c r="I61" s="469" t="str">
        <f>+E61</f>
        <v>Balance as at 31st March, 2024</v>
      </c>
      <c r="J61" s="320" t="str">
        <f>+I61</f>
        <v>Balance as at 31st March, 2024</v>
      </c>
      <c r="K61" s="422" t="s">
        <v>193</v>
      </c>
    </row>
    <row r="62" spans="1:11" x14ac:dyDescent="0.35">
      <c r="A62" s="425" t="s">
        <v>181</v>
      </c>
      <c r="B62" s="426"/>
      <c r="C62" s="427"/>
      <c r="D62" s="428"/>
      <c r="E62" s="428"/>
      <c r="F62" s="428"/>
      <c r="G62" s="427"/>
      <c r="H62" s="428"/>
      <c r="I62" s="470"/>
      <c r="J62" s="427"/>
      <c r="K62" s="426"/>
    </row>
    <row r="63" spans="1:11" x14ac:dyDescent="0.35">
      <c r="A63" s="429"/>
      <c r="B63" s="430"/>
      <c r="C63" s="431"/>
      <c r="D63" s="431"/>
      <c r="E63" s="431"/>
      <c r="F63" s="431"/>
      <c r="G63" s="431"/>
      <c r="H63" s="431"/>
      <c r="I63" s="471"/>
      <c r="J63" s="431"/>
      <c r="K63" s="431"/>
    </row>
    <row r="64" spans="1:11" x14ac:dyDescent="0.35">
      <c r="A64" s="429"/>
      <c r="B64" s="430"/>
      <c r="C64" s="431"/>
      <c r="D64" s="431"/>
      <c r="E64" s="431"/>
      <c r="F64" s="431"/>
      <c r="G64" s="431"/>
      <c r="H64" s="431"/>
      <c r="I64" s="471"/>
      <c r="J64" s="431"/>
      <c r="K64" s="431"/>
    </row>
    <row r="65" spans="1:11" x14ac:dyDescent="0.35">
      <c r="A65" s="429"/>
      <c r="B65" s="430"/>
      <c r="C65" s="431"/>
      <c r="D65" s="431"/>
      <c r="E65" s="431"/>
      <c r="F65" s="431"/>
      <c r="G65" s="431"/>
      <c r="H65" s="431"/>
      <c r="I65" s="471"/>
      <c r="J65" s="431"/>
      <c r="K65" s="431"/>
    </row>
    <row r="66" spans="1:11" x14ac:dyDescent="0.35">
      <c r="A66" s="429"/>
      <c r="B66" s="430"/>
      <c r="C66" s="431"/>
      <c r="D66" s="431"/>
      <c r="E66" s="431"/>
      <c r="F66" s="431"/>
      <c r="G66" s="431"/>
      <c r="H66" s="431"/>
      <c r="I66" s="471"/>
      <c r="J66" s="431"/>
      <c r="K66" s="431"/>
    </row>
    <row r="67" spans="1:11" x14ac:dyDescent="0.35">
      <c r="A67" s="429"/>
      <c r="B67" s="430"/>
      <c r="C67" s="431"/>
      <c r="D67" s="431"/>
      <c r="E67" s="431"/>
      <c r="F67" s="431"/>
      <c r="G67" s="431"/>
      <c r="H67" s="431"/>
      <c r="I67" s="471"/>
      <c r="J67" s="431"/>
      <c r="K67" s="431"/>
    </row>
    <row r="68" spans="1:11" x14ac:dyDescent="0.35">
      <c r="A68" s="429"/>
      <c r="B68" s="430"/>
      <c r="C68" s="431"/>
      <c r="D68" s="431"/>
      <c r="E68" s="431"/>
      <c r="F68" s="431"/>
      <c r="G68" s="431"/>
      <c r="H68" s="431"/>
      <c r="I68" s="471"/>
      <c r="J68" s="431"/>
      <c r="K68" s="431"/>
    </row>
    <row r="69" spans="1:11" x14ac:dyDescent="0.35">
      <c r="A69" s="429"/>
      <c r="B69" s="430"/>
      <c r="C69" s="431"/>
      <c r="D69" s="431"/>
      <c r="E69" s="431"/>
      <c r="F69" s="431"/>
      <c r="G69" s="431"/>
      <c r="H69" s="431"/>
      <c r="I69" s="471"/>
      <c r="J69" s="431"/>
      <c r="K69" s="431"/>
    </row>
    <row r="70" spans="1:11" x14ac:dyDescent="0.35">
      <c r="A70" s="429"/>
      <c r="B70" s="430"/>
      <c r="C70" s="431"/>
      <c r="D70" s="431"/>
      <c r="E70" s="431"/>
      <c r="F70" s="431"/>
      <c r="G70" s="431"/>
      <c r="H70" s="431"/>
      <c r="I70" s="471"/>
      <c r="J70" s="431"/>
      <c r="K70" s="431"/>
    </row>
    <row r="71" spans="1:11" x14ac:dyDescent="0.35">
      <c r="A71" s="429"/>
      <c r="B71" s="430"/>
      <c r="C71" s="431"/>
      <c r="D71" s="431"/>
      <c r="E71" s="431"/>
      <c r="F71" s="431"/>
      <c r="G71" s="431"/>
      <c r="H71" s="431"/>
      <c r="I71" s="471"/>
      <c r="J71" s="431"/>
      <c r="K71" s="431"/>
    </row>
    <row r="72" spans="1:11" x14ac:dyDescent="0.35">
      <c r="A72" s="429"/>
      <c r="B72" s="430"/>
      <c r="C72" s="431"/>
      <c r="D72" s="431"/>
      <c r="E72" s="431"/>
      <c r="F72" s="431"/>
      <c r="G72" s="431"/>
      <c r="H72" s="431"/>
      <c r="I72" s="471"/>
      <c r="J72" s="431"/>
      <c r="K72" s="431"/>
    </row>
    <row r="73" spans="1:11" x14ac:dyDescent="0.35">
      <c r="A73" s="429"/>
      <c r="B73" s="430"/>
      <c r="C73" s="431"/>
      <c r="D73" s="431"/>
      <c r="E73" s="431"/>
      <c r="F73" s="431"/>
      <c r="G73" s="431"/>
      <c r="H73" s="431"/>
      <c r="I73" s="471"/>
      <c r="J73" s="431"/>
      <c r="K73" s="431"/>
    </row>
    <row r="74" spans="1:11" x14ac:dyDescent="0.35">
      <c r="A74" s="429"/>
      <c r="B74" s="430"/>
      <c r="C74" s="431"/>
      <c r="D74" s="431"/>
      <c r="E74" s="431"/>
      <c r="F74" s="431"/>
      <c r="G74" s="431"/>
      <c r="H74" s="431"/>
      <c r="I74" s="471"/>
      <c r="J74" s="431"/>
      <c r="K74" s="431"/>
    </row>
    <row r="75" spans="1:11" x14ac:dyDescent="0.35">
      <c r="A75" s="429"/>
      <c r="B75" s="430"/>
      <c r="C75" s="431"/>
      <c r="D75" s="431"/>
      <c r="E75" s="431"/>
      <c r="F75" s="431"/>
      <c r="G75" s="431"/>
      <c r="H75" s="431"/>
      <c r="I75" s="471"/>
      <c r="J75" s="431"/>
      <c r="K75" s="431"/>
    </row>
    <row r="76" spans="1:11" x14ac:dyDescent="0.35">
      <c r="A76" s="429"/>
      <c r="B76" s="430"/>
      <c r="C76" s="431"/>
      <c r="D76" s="431"/>
      <c r="E76" s="431"/>
      <c r="F76" s="431"/>
      <c r="G76" s="431"/>
      <c r="H76" s="431"/>
      <c r="I76" s="471"/>
      <c r="J76" s="431"/>
      <c r="K76" s="431"/>
    </row>
    <row r="77" spans="1:11" x14ac:dyDescent="0.35">
      <c r="A77" s="429"/>
      <c r="B77" s="430"/>
      <c r="C77" s="431"/>
      <c r="D77" s="431"/>
      <c r="E77" s="431"/>
      <c r="F77" s="431"/>
      <c r="G77" s="431"/>
      <c r="H77" s="431"/>
      <c r="I77" s="471"/>
      <c r="J77" s="431"/>
      <c r="K77" s="431"/>
    </row>
    <row r="78" spans="1:11" x14ac:dyDescent="0.35">
      <c r="A78" s="429"/>
      <c r="B78" s="430"/>
      <c r="C78" s="431"/>
      <c r="D78" s="431"/>
      <c r="E78" s="431"/>
      <c r="F78" s="431"/>
      <c r="G78" s="431"/>
      <c r="H78" s="431"/>
      <c r="I78" s="471"/>
      <c r="J78" s="431"/>
      <c r="K78" s="431"/>
    </row>
    <row r="79" spans="1:11" x14ac:dyDescent="0.35">
      <c r="A79" s="429"/>
      <c r="B79" s="430"/>
      <c r="C79" s="431"/>
      <c r="D79" s="431"/>
      <c r="E79" s="431"/>
      <c r="F79" s="431"/>
      <c r="G79" s="431"/>
      <c r="H79" s="431"/>
      <c r="I79" s="471"/>
      <c r="J79" s="431"/>
      <c r="K79" s="431"/>
    </row>
    <row r="80" spans="1:11" x14ac:dyDescent="0.35">
      <c r="A80" s="429"/>
      <c r="B80" s="430"/>
      <c r="C80" s="431"/>
      <c r="D80" s="431"/>
      <c r="E80" s="431"/>
      <c r="F80" s="431"/>
      <c r="G80" s="431"/>
      <c r="H80" s="431"/>
      <c r="I80" s="471"/>
      <c r="J80" s="431"/>
      <c r="K80" s="431"/>
    </row>
    <row r="81" spans="1:11" x14ac:dyDescent="0.35">
      <c r="A81" s="429"/>
      <c r="B81" s="430"/>
      <c r="C81" s="431"/>
      <c r="D81" s="431"/>
      <c r="E81" s="431"/>
      <c r="F81" s="431"/>
      <c r="G81" s="431"/>
      <c r="H81" s="431"/>
      <c r="I81" s="471"/>
      <c r="J81" s="431"/>
      <c r="K81" s="431"/>
    </row>
    <row r="82" spans="1:11" x14ac:dyDescent="0.35">
      <c r="A82" s="429"/>
      <c r="B82" s="430"/>
      <c r="C82" s="431"/>
      <c r="D82" s="431"/>
      <c r="E82" s="431"/>
      <c r="F82" s="431"/>
      <c r="G82" s="431"/>
      <c r="H82" s="431"/>
      <c r="I82" s="471"/>
      <c r="J82" s="431"/>
      <c r="K82" s="431"/>
    </row>
    <row r="83" spans="1:11" x14ac:dyDescent="0.35">
      <c r="A83" s="429"/>
      <c r="B83" s="430"/>
      <c r="C83" s="431"/>
      <c r="D83" s="431"/>
      <c r="E83" s="431"/>
      <c r="F83" s="431"/>
      <c r="G83" s="431"/>
      <c r="H83" s="431"/>
      <c r="I83" s="471"/>
      <c r="J83" s="431"/>
      <c r="K83" s="431"/>
    </row>
    <row r="84" spans="1:11" x14ac:dyDescent="0.35">
      <c r="A84" s="429"/>
      <c r="B84" s="430"/>
      <c r="C84" s="431"/>
      <c r="D84" s="431"/>
      <c r="E84" s="431"/>
      <c r="F84" s="431"/>
      <c r="G84" s="431"/>
      <c r="H84" s="431"/>
      <c r="I84" s="471"/>
      <c r="J84" s="431"/>
      <c r="K84" s="431"/>
    </row>
    <row r="85" spans="1:11" x14ac:dyDescent="0.35">
      <c r="A85" s="429"/>
      <c r="B85" s="430"/>
      <c r="C85" s="431"/>
      <c r="D85" s="431"/>
      <c r="E85" s="431"/>
      <c r="F85" s="431"/>
      <c r="G85" s="431"/>
      <c r="H85" s="431"/>
      <c r="I85" s="471"/>
      <c r="J85" s="431"/>
      <c r="K85" s="431"/>
    </row>
    <row r="86" spans="1:11" x14ac:dyDescent="0.35">
      <c r="A86" s="429"/>
      <c r="B86" s="430"/>
      <c r="C86" s="431"/>
      <c r="D86" s="431"/>
      <c r="E86" s="431"/>
      <c r="F86" s="431"/>
      <c r="G86" s="431"/>
      <c r="H86" s="431"/>
      <c r="I86" s="471"/>
      <c r="J86" s="431"/>
      <c r="K86" s="431"/>
    </row>
    <row r="87" spans="1:11" x14ac:dyDescent="0.35">
      <c r="A87" s="429"/>
      <c r="B87" s="430"/>
      <c r="C87" s="431"/>
      <c r="D87" s="431"/>
      <c r="E87" s="431"/>
      <c r="F87" s="431"/>
      <c r="G87" s="431"/>
      <c r="H87" s="431"/>
      <c r="I87" s="471"/>
      <c r="J87" s="431"/>
      <c r="K87" s="431"/>
    </row>
    <row r="88" spans="1:11" x14ac:dyDescent="0.35">
      <c r="A88" s="429"/>
      <c r="B88" s="430"/>
      <c r="C88" s="431"/>
      <c r="D88" s="431"/>
      <c r="E88" s="431"/>
      <c r="F88" s="431"/>
      <c r="G88" s="431"/>
      <c r="H88" s="431"/>
      <c r="I88" s="471"/>
      <c r="J88" s="431"/>
      <c r="K88" s="431"/>
    </row>
    <row r="89" spans="1:11" x14ac:dyDescent="0.35">
      <c r="A89" s="429"/>
      <c r="B89" s="430"/>
      <c r="C89" s="431"/>
      <c r="D89" s="431"/>
      <c r="E89" s="431"/>
      <c r="F89" s="431"/>
      <c r="G89" s="431"/>
      <c r="H89" s="431"/>
      <c r="I89" s="471"/>
      <c r="J89" s="431"/>
      <c r="K89" s="431"/>
    </row>
    <row r="90" spans="1:11" x14ac:dyDescent="0.35">
      <c r="A90" s="429"/>
      <c r="B90" s="430"/>
      <c r="C90" s="431"/>
      <c r="D90" s="431"/>
      <c r="E90" s="431"/>
      <c r="F90" s="431"/>
      <c r="G90" s="431"/>
      <c r="H90" s="431"/>
      <c r="I90" s="471"/>
      <c r="J90" s="431"/>
      <c r="K90" s="431"/>
    </row>
    <row r="91" spans="1:11" x14ac:dyDescent="0.35">
      <c r="A91" s="429"/>
      <c r="B91" s="430"/>
      <c r="C91" s="431"/>
      <c r="D91" s="431"/>
      <c r="E91" s="431"/>
      <c r="F91" s="431"/>
      <c r="G91" s="431"/>
      <c r="H91" s="431"/>
      <c r="I91" s="471"/>
      <c r="J91" s="431"/>
      <c r="K91" s="431"/>
    </row>
    <row r="92" spans="1:11" x14ac:dyDescent="0.35">
      <c r="A92" s="429"/>
      <c r="B92" s="430"/>
      <c r="C92" s="431"/>
      <c r="D92" s="431"/>
      <c r="E92" s="431"/>
      <c r="F92" s="431"/>
      <c r="G92" s="431"/>
      <c r="H92" s="431"/>
      <c r="I92" s="471"/>
      <c r="J92" s="431"/>
      <c r="K92" s="431"/>
    </row>
    <row r="93" spans="1:11" x14ac:dyDescent="0.35">
      <c r="A93" s="429"/>
      <c r="B93" s="430"/>
      <c r="C93" s="431"/>
      <c r="D93" s="431"/>
      <c r="E93" s="431"/>
      <c r="F93" s="431"/>
      <c r="G93" s="431"/>
      <c r="H93" s="431"/>
      <c r="I93" s="471"/>
      <c r="J93" s="431"/>
      <c r="K93" s="431"/>
    </row>
    <row r="94" spans="1:11" x14ac:dyDescent="0.35">
      <c r="A94" s="429"/>
      <c r="B94" s="430"/>
      <c r="C94" s="431"/>
      <c r="D94" s="431"/>
      <c r="E94" s="431"/>
      <c r="F94" s="431"/>
      <c r="G94" s="431"/>
      <c r="H94" s="431"/>
      <c r="I94" s="471"/>
      <c r="J94" s="431"/>
      <c r="K94" s="431"/>
    </row>
    <row r="95" spans="1:11" x14ac:dyDescent="0.35">
      <c r="A95" s="429"/>
      <c r="B95" s="430"/>
      <c r="C95" s="472"/>
      <c r="D95" s="472"/>
      <c r="E95" s="431"/>
      <c r="F95" s="431"/>
      <c r="G95" s="472"/>
      <c r="H95" s="431"/>
      <c r="I95" s="471"/>
      <c r="J95" s="431"/>
      <c r="K95" s="431"/>
    </row>
    <row r="96" spans="1:11" x14ac:dyDescent="0.35">
      <c r="A96" s="429"/>
      <c r="B96" s="430"/>
      <c r="C96" s="472"/>
      <c r="D96" s="472"/>
      <c r="E96" s="431"/>
      <c r="F96" s="431"/>
      <c r="G96" s="472"/>
      <c r="H96" s="431"/>
      <c r="I96" s="471"/>
      <c r="J96" s="431"/>
      <c r="K96" s="431"/>
    </row>
    <row r="97" spans="1:11" x14ac:dyDescent="0.35">
      <c r="A97" s="429"/>
      <c r="B97" s="430"/>
      <c r="C97" s="472"/>
      <c r="D97" s="472"/>
      <c r="E97" s="431"/>
      <c r="F97" s="431"/>
      <c r="G97" s="472"/>
      <c r="H97" s="431"/>
      <c r="I97" s="471"/>
      <c r="J97" s="431"/>
      <c r="K97" s="431"/>
    </row>
    <row r="98" spans="1:11" x14ac:dyDescent="0.35">
      <c r="A98" s="473"/>
      <c r="B98" s="430"/>
      <c r="C98" s="472"/>
      <c r="D98" s="472"/>
      <c r="E98" s="431"/>
      <c r="F98" s="431"/>
      <c r="G98" s="472"/>
      <c r="H98" s="431"/>
      <c r="I98" s="471"/>
      <c r="J98" s="431"/>
      <c r="K98" s="431"/>
    </row>
    <row r="99" spans="1:11" ht="15" thickBot="1" x14ac:dyDescent="0.4">
      <c r="A99" s="474"/>
      <c r="B99" s="433">
        <f>SUM(B63:B98)</f>
        <v>0</v>
      </c>
      <c r="C99" s="433">
        <f>SUM(C63:C98)</f>
        <v>0</v>
      </c>
      <c r="D99" s="433">
        <f>SUM(D63:D98)</f>
        <v>0</v>
      </c>
      <c r="E99" s="433">
        <f t="shared" ref="E99:K99" si="2">SUM(E63:E98)</f>
        <v>0</v>
      </c>
      <c r="F99" s="433">
        <f t="shared" si="2"/>
        <v>0</v>
      </c>
      <c r="G99" s="433">
        <f t="shared" si="2"/>
        <v>0</v>
      </c>
      <c r="H99" s="433">
        <f t="shared" si="2"/>
        <v>0</v>
      </c>
      <c r="I99" s="433">
        <f>SUM(I63:I98)</f>
        <v>0</v>
      </c>
      <c r="J99" s="433">
        <f t="shared" si="2"/>
        <v>0</v>
      </c>
      <c r="K99" s="433">
        <f t="shared" si="2"/>
        <v>0</v>
      </c>
    </row>
    <row r="100" spans="1:11" ht="15" thickTop="1" x14ac:dyDescent="0.35">
      <c r="A100" s="475"/>
      <c r="B100" s="435"/>
      <c r="C100" s="436"/>
      <c r="D100" s="435"/>
      <c r="E100" s="435"/>
      <c r="F100" s="435"/>
      <c r="G100" s="436"/>
      <c r="H100" s="435"/>
      <c r="I100" s="435"/>
      <c r="J100" s="436"/>
      <c r="K100" s="437"/>
    </row>
    <row r="101" spans="1:11" x14ac:dyDescent="0.35">
      <c r="A101" s="438" t="s">
        <v>182</v>
      </c>
      <c r="B101" s="476"/>
      <c r="C101" s="477"/>
      <c r="D101" s="476"/>
      <c r="E101" s="476"/>
      <c r="F101" s="476"/>
      <c r="G101" s="477" t="s">
        <v>75</v>
      </c>
      <c r="H101" s="476"/>
      <c r="I101" s="476" t="s">
        <v>75</v>
      </c>
      <c r="J101" s="477" t="s">
        <v>75</v>
      </c>
      <c r="K101" s="478"/>
    </row>
    <row r="102" spans="1:11" x14ac:dyDescent="0.35">
      <c r="A102" s="479" t="s">
        <v>5</v>
      </c>
      <c r="B102" s="480" t="s">
        <v>183</v>
      </c>
      <c r="C102" s="481" t="s">
        <v>174</v>
      </c>
      <c r="D102" s="480" t="s">
        <v>184</v>
      </c>
      <c r="E102" s="480" t="s">
        <v>185</v>
      </c>
      <c r="F102" s="480">
        <f t="shared" ref="F102:I102" si="3">SUM(F101:F101)</f>
        <v>0</v>
      </c>
      <c r="G102" s="481">
        <f t="shared" si="3"/>
        <v>0</v>
      </c>
      <c r="H102" s="480">
        <f t="shared" si="3"/>
        <v>0</v>
      </c>
      <c r="I102" s="480">
        <f t="shared" si="3"/>
        <v>0</v>
      </c>
      <c r="J102" s="481" t="s">
        <v>194</v>
      </c>
      <c r="K102" s="480" t="s">
        <v>195</v>
      </c>
    </row>
    <row r="103" spans="1:11" x14ac:dyDescent="0.35">
      <c r="A103" s="448" t="s">
        <v>187</v>
      </c>
      <c r="B103" s="449"/>
      <c r="C103" s="450"/>
      <c r="D103" s="449"/>
      <c r="E103" s="449"/>
      <c r="F103" s="449"/>
      <c r="G103" s="450"/>
      <c r="H103" s="449"/>
      <c r="I103" s="449"/>
      <c r="J103" s="450"/>
      <c r="K103" s="449"/>
    </row>
    <row r="104" spans="1:11" ht="15" thickBot="1" x14ac:dyDescent="0.4">
      <c r="A104" s="482" t="s">
        <v>15</v>
      </c>
      <c r="B104" s="455">
        <v>0</v>
      </c>
      <c r="C104" s="454">
        <f>C103</f>
        <v>0</v>
      </c>
      <c r="D104" s="455"/>
      <c r="E104" s="455">
        <f>E103</f>
        <v>0</v>
      </c>
      <c r="F104" s="455">
        <v>0</v>
      </c>
      <c r="G104" s="454">
        <v>0</v>
      </c>
      <c r="H104" s="455">
        <v>0</v>
      </c>
      <c r="I104" s="455">
        <v>0</v>
      </c>
      <c r="J104" s="454">
        <f>J103</f>
        <v>0</v>
      </c>
      <c r="K104" s="455">
        <v>0</v>
      </c>
    </row>
    <row r="105" spans="1:11" ht="15" thickTop="1" x14ac:dyDescent="0.35"/>
    <row r="106" spans="1:11" x14ac:dyDescent="0.35">
      <c r="A106" s="460" t="s">
        <v>188</v>
      </c>
      <c r="B106" s="461"/>
      <c r="C106" s="414"/>
      <c r="D106" s="461"/>
      <c r="E106" s="461"/>
      <c r="F106" s="461"/>
    </row>
    <row r="107" spans="1:11" x14ac:dyDescent="0.35">
      <c r="A107" s="462" t="s">
        <v>189</v>
      </c>
      <c r="B107" s="462" t="s">
        <v>190</v>
      </c>
      <c r="C107" s="462"/>
      <c r="D107" s="462"/>
      <c r="E107" s="462"/>
      <c r="F107" s="462" t="s">
        <v>15</v>
      </c>
    </row>
    <row r="108" spans="1:11" x14ac:dyDescent="0.35">
      <c r="A108" s="462"/>
      <c r="B108" s="463" t="s">
        <v>138</v>
      </c>
      <c r="C108" s="464" t="s">
        <v>139</v>
      </c>
      <c r="D108" s="463" t="s">
        <v>140</v>
      </c>
      <c r="E108" s="463" t="s">
        <v>141</v>
      </c>
      <c r="F108" s="462"/>
    </row>
    <row r="109" spans="1:11" x14ac:dyDescent="0.35">
      <c r="A109" s="465" t="s">
        <v>187</v>
      </c>
      <c r="B109" s="483"/>
      <c r="C109" s="483"/>
      <c r="D109" s="483"/>
      <c r="E109" s="483"/>
      <c r="F109" s="484"/>
    </row>
    <row r="111" spans="1:11" x14ac:dyDescent="0.35">
      <c r="A111" s="461"/>
      <c r="B111" s="461"/>
      <c r="C111" s="414"/>
      <c r="D111" s="461"/>
      <c r="E111" s="461"/>
      <c r="F111" s="461"/>
      <c r="G111" s="414"/>
      <c r="H111" s="461"/>
      <c r="I111" s="461"/>
      <c r="J111" s="414"/>
      <c r="K111" s="302" t="s">
        <v>4</v>
      </c>
    </row>
    <row r="112" spans="1:11" x14ac:dyDescent="0.35">
      <c r="A112" s="418" t="s">
        <v>169</v>
      </c>
      <c r="B112" s="419" t="s">
        <v>170</v>
      </c>
      <c r="C112" s="420"/>
      <c r="D112" s="420"/>
      <c r="E112" s="420"/>
      <c r="F112" s="420" t="s">
        <v>171</v>
      </c>
      <c r="G112" s="420"/>
      <c r="H112" s="420"/>
      <c r="I112" s="420"/>
      <c r="J112" s="420" t="s">
        <v>172</v>
      </c>
      <c r="K112" s="420"/>
    </row>
    <row r="113" spans="1:11" ht="26" x14ac:dyDescent="0.35">
      <c r="A113" s="421"/>
      <c r="B113" s="423" t="s">
        <v>196</v>
      </c>
      <c r="C113" s="320" t="s">
        <v>174</v>
      </c>
      <c r="D113" s="423" t="s">
        <v>175</v>
      </c>
      <c r="E113" s="423" t="s">
        <v>197</v>
      </c>
      <c r="F113" s="423" t="str">
        <f>+B113</f>
        <v>Balance as at 1st April,2022</v>
      </c>
      <c r="G113" s="485" t="s">
        <v>178</v>
      </c>
      <c r="H113" s="423" t="s">
        <v>179</v>
      </c>
      <c r="I113" s="422" t="str">
        <f>+E113</f>
        <v>Balance as at 31st March, 2023</v>
      </c>
      <c r="J113" s="320" t="str">
        <f>+I113</f>
        <v>Balance as at 31st March, 2023</v>
      </c>
      <c r="K113" s="424" t="s">
        <v>198</v>
      </c>
    </row>
    <row r="114" spans="1:11" x14ac:dyDescent="0.35">
      <c r="A114" s="425" t="s">
        <v>181</v>
      </c>
      <c r="B114" s="486"/>
      <c r="C114" s="487"/>
      <c r="D114" s="488"/>
      <c r="E114" s="488"/>
      <c r="F114" s="488"/>
      <c r="G114" s="489"/>
      <c r="H114" s="488"/>
      <c r="I114" s="486"/>
      <c r="J114" s="487"/>
      <c r="K114" s="488"/>
    </row>
    <row r="115" spans="1:11" x14ac:dyDescent="0.35">
      <c r="A115" s="429"/>
      <c r="B115" s="430"/>
      <c r="C115" s="430"/>
      <c r="D115" s="431"/>
      <c r="E115" s="431"/>
      <c r="F115" s="431"/>
      <c r="G115" s="471"/>
      <c r="H115" s="490"/>
      <c r="I115" s="430"/>
      <c r="J115" s="431"/>
      <c r="K115" s="431"/>
    </row>
    <row r="116" spans="1:11" x14ac:dyDescent="0.35">
      <c r="A116" s="429"/>
      <c r="B116" s="430"/>
      <c r="C116" s="430"/>
      <c r="D116" s="431"/>
      <c r="E116" s="431"/>
      <c r="F116" s="431"/>
      <c r="G116" s="471"/>
      <c r="H116" s="490"/>
      <c r="I116" s="430"/>
      <c r="J116" s="431"/>
      <c r="K116" s="431"/>
    </row>
    <row r="117" spans="1:11" x14ac:dyDescent="0.35">
      <c r="A117" s="429"/>
      <c r="B117" s="430"/>
      <c r="C117" s="430"/>
      <c r="D117" s="431"/>
      <c r="E117" s="431"/>
      <c r="F117" s="431"/>
      <c r="G117" s="471"/>
      <c r="H117" s="490"/>
      <c r="I117" s="430"/>
      <c r="J117" s="431"/>
      <c r="K117" s="431"/>
    </row>
    <row r="118" spans="1:11" x14ac:dyDescent="0.35">
      <c r="A118" s="429"/>
      <c r="B118" s="430"/>
      <c r="C118" s="430"/>
      <c r="D118" s="431"/>
      <c r="E118" s="431"/>
      <c r="F118" s="431"/>
      <c r="G118" s="471"/>
      <c r="H118" s="490"/>
      <c r="I118" s="430"/>
      <c r="J118" s="431"/>
      <c r="K118" s="431"/>
    </row>
    <row r="119" spans="1:11" x14ac:dyDescent="0.35">
      <c r="A119" s="429"/>
      <c r="B119" s="430"/>
      <c r="C119" s="430"/>
      <c r="D119" s="431"/>
      <c r="E119" s="431"/>
      <c r="F119" s="431"/>
      <c r="G119" s="471"/>
      <c r="H119" s="490"/>
      <c r="I119" s="430"/>
      <c r="J119" s="431"/>
      <c r="K119" s="431"/>
    </row>
    <row r="120" spans="1:11" x14ac:dyDescent="0.35">
      <c r="A120" s="429"/>
      <c r="B120" s="430"/>
      <c r="C120" s="430"/>
      <c r="D120" s="431"/>
      <c r="E120" s="431"/>
      <c r="F120" s="431"/>
      <c r="G120" s="471"/>
      <c r="H120" s="490"/>
      <c r="I120" s="430"/>
      <c r="J120" s="431"/>
      <c r="K120" s="431"/>
    </row>
    <row r="121" spans="1:11" x14ac:dyDescent="0.35">
      <c r="A121" s="429"/>
      <c r="B121" s="430"/>
      <c r="C121" s="430"/>
      <c r="D121" s="431"/>
      <c r="E121" s="431"/>
      <c r="F121" s="431"/>
      <c r="G121" s="471"/>
      <c r="H121" s="490"/>
      <c r="I121" s="430"/>
      <c r="J121" s="431"/>
      <c r="K121" s="431"/>
    </row>
    <row r="122" spans="1:11" x14ac:dyDescent="0.35">
      <c r="A122" s="429"/>
      <c r="B122" s="430"/>
      <c r="C122" s="430"/>
      <c r="D122" s="431"/>
      <c r="E122" s="431"/>
      <c r="F122" s="431"/>
      <c r="G122" s="471"/>
      <c r="H122" s="490"/>
      <c r="I122" s="430"/>
      <c r="J122" s="431"/>
      <c r="K122" s="431"/>
    </row>
    <row r="123" spans="1:11" x14ac:dyDescent="0.35">
      <c r="A123" s="429"/>
      <c r="B123" s="430"/>
      <c r="C123" s="430"/>
      <c r="D123" s="431"/>
      <c r="E123" s="431"/>
      <c r="F123" s="431"/>
      <c r="G123" s="471"/>
      <c r="H123" s="490"/>
      <c r="I123" s="430"/>
      <c r="J123" s="431"/>
      <c r="K123" s="431"/>
    </row>
    <row r="124" spans="1:11" x14ac:dyDescent="0.35">
      <c r="A124" s="429"/>
      <c r="B124" s="430"/>
      <c r="C124" s="430"/>
      <c r="D124" s="431"/>
      <c r="E124" s="431"/>
      <c r="F124" s="431"/>
      <c r="G124" s="471"/>
      <c r="H124" s="490"/>
      <c r="I124" s="430"/>
      <c r="J124" s="431"/>
      <c r="K124" s="431"/>
    </row>
    <row r="125" spans="1:11" x14ac:dyDescent="0.35">
      <c r="A125" s="429"/>
      <c r="B125" s="430"/>
      <c r="C125" s="430"/>
      <c r="D125" s="431"/>
      <c r="E125" s="431"/>
      <c r="F125" s="431"/>
      <c r="G125" s="471"/>
      <c r="H125" s="490"/>
      <c r="I125" s="430"/>
      <c r="J125" s="431"/>
      <c r="K125" s="431"/>
    </row>
    <row r="126" spans="1:11" x14ac:dyDescent="0.35">
      <c r="A126" s="429"/>
      <c r="B126" s="430"/>
      <c r="C126" s="430"/>
      <c r="D126" s="431"/>
      <c r="E126" s="431"/>
      <c r="F126" s="431"/>
      <c r="G126" s="471"/>
      <c r="H126" s="490"/>
      <c r="I126" s="430"/>
      <c r="J126" s="431"/>
      <c r="K126" s="431"/>
    </row>
    <row r="127" spans="1:11" x14ac:dyDescent="0.35">
      <c r="A127" s="429"/>
      <c r="B127" s="430"/>
      <c r="C127" s="430"/>
      <c r="D127" s="431"/>
      <c r="E127" s="431"/>
      <c r="F127" s="431"/>
      <c r="G127" s="471"/>
      <c r="H127" s="490"/>
      <c r="I127" s="430"/>
      <c r="J127" s="431"/>
      <c r="K127" s="431"/>
    </row>
    <row r="128" spans="1:11" x14ac:dyDescent="0.35">
      <c r="A128" s="429"/>
      <c r="B128" s="430"/>
      <c r="C128" s="430"/>
      <c r="D128" s="431"/>
      <c r="E128" s="431"/>
      <c r="F128" s="431"/>
      <c r="G128" s="471"/>
      <c r="H128" s="490"/>
      <c r="I128" s="430"/>
      <c r="J128" s="431"/>
      <c r="K128" s="431"/>
    </row>
    <row r="129" spans="1:11" x14ac:dyDescent="0.35">
      <c r="A129" s="429"/>
      <c r="B129" s="430"/>
      <c r="C129" s="430"/>
      <c r="D129" s="431"/>
      <c r="E129" s="431"/>
      <c r="F129" s="431"/>
      <c r="G129" s="471"/>
      <c r="H129" s="490"/>
      <c r="I129" s="430"/>
      <c r="J129" s="431"/>
      <c r="K129" s="431"/>
    </row>
    <row r="130" spans="1:11" x14ac:dyDescent="0.35">
      <c r="A130" s="429"/>
      <c r="B130" s="430"/>
      <c r="C130" s="430"/>
      <c r="D130" s="431"/>
      <c r="E130" s="431"/>
      <c r="F130" s="431"/>
      <c r="G130" s="471"/>
      <c r="H130" s="490"/>
      <c r="I130" s="430"/>
      <c r="J130" s="431"/>
      <c r="K130" s="431"/>
    </row>
    <row r="131" spans="1:11" x14ac:dyDescent="0.35">
      <c r="A131" s="429"/>
      <c r="B131" s="430"/>
      <c r="C131" s="430"/>
      <c r="D131" s="431"/>
      <c r="E131" s="431"/>
      <c r="F131" s="431"/>
      <c r="G131" s="471"/>
      <c r="H131" s="490"/>
      <c r="I131" s="430"/>
      <c r="J131" s="431"/>
      <c r="K131" s="431"/>
    </row>
    <row r="132" spans="1:11" x14ac:dyDescent="0.35">
      <c r="A132" s="429"/>
      <c r="B132" s="430"/>
      <c r="C132" s="430"/>
      <c r="D132" s="431"/>
      <c r="E132" s="431"/>
      <c r="F132" s="431"/>
      <c r="G132" s="471"/>
      <c r="H132" s="490"/>
      <c r="I132" s="430"/>
      <c r="J132" s="431"/>
      <c r="K132" s="431"/>
    </row>
    <row r="133" spans="1:11" x14ac:dyDescent="0.35">
      <c r="A133" s="429"/>
      <c r="B133" s="430"/>
      <c r="C133" s="430"/>
      <c r="D133" s="431"/>
      <c r="E133" s="431"/>
      <c r="F133" s="431"/>
      <c r="G133" s="471"/>
      <c r="H133" s="490"/>
      <c r="I133" s="430"/>
      <c r="J133" s="431"/>
      <c r="K133" s="431"/>
    </row>
    <row r="134" spans="1:11" x14ac:dyDescent="0.35">
      <c r="A134" s="429"/>
      <c r="B134" s="430"/>
      <c r="C134" s="430"/>
      <c r="D134" s="431"/>
      <c r="E134" s="431"/>
      <c r="F134" s="431"/>
      <c r="G134" s="471"/>
      <c r="H134" s="490"/>
      <c r="I134" s="430"/>
      <c r="J134" s="431"/>
      <c r="K134" s="431"/>
    </row>
    <row r="135" spans="1:11" x14ac:dyDescent="0.35">
      <c r="A135" s="429"/>
      <c r="B135" s="430"/>
      <c r="C135" s="430"/>
      <c r="D135" s="431"/>
      <c r="E135" s="431"/>
      <c r="F135" s="431"/>
      <c r="G135" s="471"/>
      <c r="H135" s="490"/>
      <c r="I135" s="430"/>
      <c r="J135" s="431"/>
      <c r="K135" s="431"/>
    </row>
    <row r="136" spans="1:11" x14ac:dyDescent="0.35">
      <c r="A136" s="429"/>
      <c r="B136" s="430"/>
      <c r="C136" s="430"/>
      <c r="D136" s="431"/>
      <c r="E136" s="431"/>
      <c r="F136" s="431"/>
      <c r="G136" s="471"/>
      <c r="H136" s="490"/>
      <c r="I136" s="430"/>
      <c r="J136" s="431"/>
      <c r="K136" s="431"/>
    </row>
    <row r="137" spans="1:11" x14ac:dyDescent="0.35">
      <c r="A137" s="429"/>
      <c r="B137" s="430"/>
      <c r="C137" s="430"/>
      <c r="D137" s="431"/>
      <c r="E137" s="431"/>
      <c r="F137" s="431"/>
      <c r="G137" s="471"/>
      <c r="H137" s="490"/>
      <c r="I137" s="430"/>
      <c r="J137" s="431"/>
      <c r="K137" s="431"/>
    </row>
    <row r="138" spans="1:11" x14ac:dyDescent="0.35">
      <c r="A138" s="429"/>
      <c r="B138" s="430"/>
      <c r="C138" s="430"/>
      <c r="D138" s="431"/>
      <c r="E138" s="431"/>
      <c r="F138" s="431"/>
      <c r="G138" s="471"/>
      <c r="H138" s="490"/>
      <c r="I138" s="430"/>
      <c r="J138" s="431"/>
      <c r="K138" s="431"/>
    </row>
    <row r="139" spans="1:11" x14ac:dyDescent="0.35">
      <c r="A139" s="429"/>
      <c r="B139" s="430"/>
      <c r="C139" s="430"/>
      <c r="D139" s="431"/>
      <c r="E139" s="431"/>
      <c r="F139" s="431"/>
      <c r="G139" s="471"/>
      <c r="H139" s="490"/>
      <c r="I139" s="430"/>
      <c r="J139" s="431"/>
      <c r="K139" s="431"/>
    </row>
    <row r="140" spans="1:11" x14ac:dyDescent="0.35">
      <c r="A140" s="429"/>
      <c r="B140" s="430"/>
      <c r="C140" s="430"/>
      <c r="D140" s="431"/>
      <c r="E140" s="431"/>
      <c r="F140" s="431"/>
      <c r="G140" s="471"/>
      <c r="H140" s="490"/>
      <c r="I140" s="430"/>
      <c r="J140" s="431"/>
      <c r="K140" s="431"/>
    </row>
    <row r="141" spans="1:11" x14ac:dyDescent="0.35">
      <c r="A141" s="429"/>
      <c r="B141" s="430"/>
      <c r="C141" s="430"/>
      <c r="D141" s="431"/>
      <c r="E141" s="431"/>
      <c r="F141" s="431"/>
      <c r="G141" s="471"/>
      <c r="H141" s="490"/>
      <c r="I141" s="430"/>
      <c r="J141" s="431"/>
      <c r="K141" s="431"/>
    </row>
    <row r="142" spans="1:11" x14ac:dyDescent="0.35">
      <c r="A142" s="429"/>
      <c r="B142" s="430"/>
      <c r="C142" s="430"/>
      <c r="D142" s="431"/>
      <c r="E142" s="431"/>
      <c r="F142" s="431"/>
      <c r="G142" s="471"/>
      <c r="H142" s="490"/>
      <c r="I142" s="430"/>
      <c r="J142" s="431"/>
      <c r="K142" s="431"/>
    </row>
    <row r="143" spans="1:11" x14ac:dyDescent="0.35">
      <c r="A143" s="429"/>
      <c r="B143" s="430"/>
      <c r="C143" s="430"/>
      <c r="D143" s="431"/>
      <c r="E143" s="431"/>
      <c r="F143" s="431"/>
      <c r="G143" s="471"/>
      <c r="H143" s="490"/>
      <c r="I143" s="430"/>
      <c r="J143" s="431"/>
      <c r="K143" s="431"/>
    </row>
    <row r="144" spans="1:11" x14ac:dyDescent="0.35">
      <c r="A144" s="429"/>
      <c r="B144" s="430"/>
      <c r="C144" s="430"/>
      <c r="D144" s="431"/>
      <c r="E144" s="431"/>
      <c r="F144" s="431"/>
      <c r="G144" s="471"/>
      <c r="H144" s="490"/>
      <c r="I144" s="430"/>
      <c r="J144" s="431"/>
      <c r="K144" s="431"/>
    </row>
    <row r="145" spans="1:11" x14ac:dyDescent="0.35">
      <c r="A145" s="429"/>
      <c r="B145" s="430"/>
      <c r="C145" s="430"/>
      <c r="D145" s="431"/>
      <c r="E145" s="431"/>
      <c r="F145" s="431"/>
      <c r="G145" s="471"/>
      <c r="H145" s="490"/>
      <c r="I145" s="430"/>
      <c r="J145" s="431"/>
      <c r="K145" s="431"/>
    </row>
    <row r="146" spans="1:11" x14ac:dyDescent="0.35">
      <c r="A146" s="429"/>
      <c r="B146" s="430"/>
      <c r="C146" s="430"/>
      <c r="D146" s="431"/>
      <c r="E146" s="431"/>
      <c r="F146" s="431"/>
      <c r="G146" s="471"/>
      <c r="H146" s="490"/>
      <c r="I146" s="430"/>
      <c r="J146" s="431"/>
      <c r="K146" s="431"/>
    </row>
    <row r="147" spans="1:11" x14ac:dyDescent="0.35">
      <c r="A147" s="429"/>
      <c r="B147" s="430"/>
      <c r="C147" s="430"/>
      <c r="D147" s="431"/>
      <c r="E147" s="431"/>
      <c r="F147" s="431"/>
      <c r="G147" s="471"/>
      <c r="H147" s="490"/>
      <c r="I147" s="430"/>
      <c r="J147" s="431"/>
      <c r="K147" s="431"/>
    </row>
    <row r="148" spans="1:11" x14ac:dyDescent="0.35">
      <c r="A148" s="429"/>
      <c r="B148" s="430"/>
      <c r="C148" s="430"/>
      <c r="D148" s="431"/>
      <c r="E148" s="431"/>
      <c r="F148" s="431"/>
      <c r="G148" s="471"/>
      <c r="H148" s="490"/>
      <c r="I148" s="430"/>
      <c r="J148" s="431"/>
      <c r="K148" s="431"/>
    </row>
    <row r="149" spans="1:11" x14ac:dyDescent="0.35">
      <c r="A149" s="429"/>
      <c r="B149" s="430"/>
      <c r="C149" s="491"/>
      <c r="D149" s="492"/>
      <c r="E149" s="431"/>
      <c r="F149" s="431"/>
      <c r="G149" s="493"/>
      <c r="H149" s="490"/>
      <c r="I149" s="430"/>
      <c r="J149" s="431"/>
      <c r="K149" s="431"/>
    </row>
    <row r="150" spans="1:11" x14ac:dyDescent="0.35">
      <c r="A150" s="473"/>
      <c r="B150" s="430"/>
      <c r="C150" s="477"/>
      <c r="D150" s="493"/>
      <c r="E150" s="431"/>
      <c r="F150" s="431"/>
      <c r="G150" s="493"/>
      <c r="H150" s="490"/>
      <c r="I150" s="430"/>
      <c r="J150" s="431"/>
      <c r="K150" s="431"/>
    </row>
    <row r="151" spans="1:11" ht="15" thickBot="1" x14ac:dyDescent="0.4">
      <c r="A151" s="494" t="s">
        <v>15</v>
      </c>
      <c r="B151" s="433">
        <f>SUM(B115:B150)</f>
        <v>0</v>
      </c>
      <c r="C151" s="433">
        <f t="shared" ref="C151:K151" si="4">SUM(C115:C150)</f>
        <v>0</v>
      </c>
      <c r="D151" s="433">
        <f t="shared" si="4"/>
        <v>0</v>
      </c>
      <c r="E151" s="433">
        <f t="shared" si="4"/>
        <v>0</v>
      </c>
      <c r="F151" s="433">
        <f t="shared" si="4"/>
        <v>0</v>
      </c>
      <c r="G151" s="433">
        <f t="shared" si="4"/>
        <v>0</v>
      </c>
      <c r="H151" s="433">
        <f>SUM(H115:H150)</f>
        <v>0</v>
      </c>
      <c r="I151" s="433">
        <f t="shared" si="4"/>
        <v>0</v>
      </c>
      <c r="J151" s="433">
        <f t="shared" si="4"/>
        <v>0</v>
      </c>
      <c r="K151" s="433">
        <f t="shared" si="4"/>
        <v>0</v>
      </c>
    </row>
    <row r="152" spans="1:11" ht="15" thickTop="1" x14ac:dyDescent="0.35">
      <c r="A152" s="495"/>
      <c r="B152" s="457"/>
      <c r="C152" s="458"/>
      <c r="D152" s="457"/>
      <c r="E152" s="457"/>
      <c r="F152" s="457"/>
      <c r="G152" s="458"/>
      <c r="H152" s="457"/>
      <c r="I152" s="457"/>
      <c r="J152" s="458"/>
      <c r="K152" s="459"/>
    </row>
    <row r="153" spans="1:11" x14ac:dyDescent="0.35">
      <c r="A153" s="496" t="s">
        <v>182</v>
      </c>
      <c r="B153" s="482"/>
      <c r="C153" s="497"/>
      <c r="D153" s="482"/>
      <c r="E153" s="482"/>
      <c r="F153" s="482"/>
      <c r="G153" s="497"/>
      <c r="H153" s="482"/>
      <c r="I153" s="482"/>
      <c r="J153" s="497"/>
      <c r="K153" s="453"/>
    </row>
    <row r="154" spans="1:11" x14ac:dyDescent="0.35">
      <c r="A154" s="442" t="s">
        <v>5</v>
      </c>
      <c r="B154" s="498" t="s">
        <v>183</v>
      </c>
      <c r="C154" s="499" t="s">
        <v>174</v>
      </c>
      <c r="D154" s="498" t="s">
        <v>184</v>
      </c>
      <c r="E154" s="498" t="s">
        <v>185</v>
      </c>
      <c r="F154" s="498">
        <f t="shared" ref="F154:I154" si="5">SUM(F153:F153)</f>
        <v>0</v>
      </c>
      <c r="G154" s="499">
        <f t="shared" si="5"/>
        <v>0</v>
      </c>
      <c r="H154" s="498">
        <f t="shared" si="5"/>
        <v>0</v>
      </c>
      <c r="I154" s="498">
        <f t="shared" si="5"/>
        <v>0</v>
      </c>
      <c r="J154" s="499" t="s">
        <v>195</v>
      </c>
      <c r="K154" s="498" t="s">
        <v>199</v>
      </c>
    </row>
    <row r="155" spans="1:11" x14ac:dyDescent="0.35">
      <c r="A155" s="448" t="s">
        <v>187</v>
      </c>
      <c r="B155" s="449"/>
      <c r="C155" s="450"/>
      <c r="D155" s="449"/>
      <c r="E155" s="449"/>
      <c r="F155" s="449"/>
      <c r="G155" s="450"/>
      <c r="H155" s="449"/>
      <c r="I155" s="449"/>
      <c r="J155" s="450"/>
      <c r="K155" s="449"/>
    </row>
    <row r="156" spans="1:11" ht="15" thickBot="1" x14ac:dyDescent="0.4">
      <c r="A156" s="500" t="s">
        <v>15</v>
      </c>
      <c r="B156" s="455">
        <f>B155</f>
        <v>0</v>
      </c>
      <c r="C156" s="454">
        <v>0</v>
      </c>
      <c r="D156" s="455">
        <f>D155</f>
        <v>0</v>
      </c>
      <c r="E156" s="455"/>
      <c r="F156" s="455"/>
      <c r="G156" s="454"/>
      <c r="H156" s="455"/>
      <c r="I156" s="455"/>
      <c r="J156" s="454">
        <v>0</v>
      </c>
      <c r="K156" s="455">
        <f>K155</f>
        <v>0</v>
      </c>
    </row>
    <row r="157" spans="1:11" ht="15" thickTop="1" x14ac:dyDescent="0.35">
      <c r="A157" s="461"/>
      <c r="B157" s="461"/>
      <c r="C157" s="414"/>
      <c r="D157" s="461"/>
      <c r="E157" s="461"/>
      <c r="F157" s="461"/>
      <c r="G157" s="414"/>
      <c r="H157" s="461"/>
      <c r="I157" s="461"/>
      <c r="J157" s="414"/>
      <c r="K157" s="501"/>
    </row>
    <row r="158" spans="1:11" x14ac:dyDescent="0.35">
      <c r="A158" s="460" t="s">
        <v>188</v>
      </c>
      <c r="B158" s="461"/>
      <c r="C158" s="414"/>
      <c r="D158" s="461"/>
      <c r="E158" s="461"/>
      <c r="F158" s="461"/>
      <c r="G158" s="414"/>
      <c r="H158" s="461"/>
      <c r="I158" s="461"/>
      <c r="J158" s="414"/>
      <c r="K158" s="501"/>
    </row>
    <row r="159" spans="1:11" x14ac:dyDescent="0.35">
      <c r="A159" s="462" t="s">
        <v>189</v>
      </c>
      <c r="B159" s="462" t="s">
        <v>190</v>
      </c>
      <c r="C159" s="462"/>
      <c r="D159" s="462"/>
      <c r="E159" s="462"/>
      <c r="F159" s="462" t="s">
        <v>15</v>
      </c>
      <c r="G159" s="414"/>
      <c r="H159" s="461"/>
      <c r="I159" s="461"/>
      <c r="J159" s="414"/>
      <c r="K159" s="501"/>
    </row>
    <row r="160" spans="1:11" x14ac:dyDescent="0.35">
      <c r="A160" s="462"/>
      <c r="B160" s="502" t="s">
        <v>138</v>
      </c>
      <c r="C160" s="503" t="s">
        <v>139</v>
      </c>
      <c r="D160" s="502" t="s">
        <v>140</v>
      </c>
      <c r="E160" s="502" t="s">
        <v>141</v>
      </c>
      <c r="F160" s="462"/>
      <c r="G160" s="414"/>
      <c r="H160" s="461"/>
      <c r="I160" s="461"/>
      <c r="J160" s="414"/>
      <c r="K160" s="501"/>
    </row>
    <row r="161" spans="1:11" x14ac:dyDescent="0.35">
      <c r="A161" s="465" t="s">
        <v>187</v>
      </c>
      <c r="B161" s="466">
        <v>0</v>
      </c>
      <c r="C161" s="466">
        <v>0</v>
      </c>
      <c r="D161" s="466">
        <v>0</v>
      </c>
      <c r="E161" s="466">
        <v>0</v>
      </c>
      <c r="F161" s="467">
        <f>SUM(B161:E161)</f>
        <v>0</v>
      </c>
      <c r="G161" s="414"/>
      <c r="H161" s="461"/>
      <c r="I161" s="461"/>
      <c r="J161" s="414"/>
      <c r="K161" s="501"/>
    </row>
    <row r="162" spans="1:11" x14ac:dyDescent="0.35">
      <c r="A162" s="461"/>
      <c r="B162" s="461"/>
      <c r="C162" s="414"/>
      <c r="D162" s="461"/>
      <c r="E162" s="461"/>
      <c r="F162" s="461"/>
      <c r="G162" s="414"/>
      <c r="H162" s="461"/>
      <c r="I162" s="461"/>
      <c r="J162" s="414"/>
      <c r="K162" s="501"/>
    </row>
    <row r="163" spans="1:11" x14ac:dyDescent="0.35">
      <c r="A163" s="461"/>
      <c r="B163" s="461"/>
      <c r="C163" s="414"/>
      <c r="D163" s="461"/>
      <c r="E163" s="461"/>
      <c r="F163" s="461"/>
      <c r="G163" s="414"/>
      <c r="H163" s="461"/>
      <c r="I163" s="461"/>
      <c r="J163" s="414"/>
      <c r="K163" s="302" t="s">
        <v>4</v>
      </c>
    </row>
    <row r="164" spans="1:11" x14ac:dyDescent="0.35">
      <c r="A164" s="418" t="s">
        <v>169</v>
      </c>
      <c r="B164" s="419" t="s">
        <v>170</v>
      </c>
      <c r="C164" s="420"/>
      <c r="D164" s="420"/>
      <c r="E164" s="420"/>
      <c r="F164" s="420" t="s">
        <v>171</v>
      </c>
      <c r="G164" s="420"/>
      <c r="H164" s="420"/>
      <c r="I164" s="420"/>
      <c r="J164" s="420" t="s">
        <v>172</v>
      </c>
      <c r="K164" s="420"/>
    </row>
    <row r="165" spans="1:11" ht="26" x14ac:dyDescent="0.35">
      <c r="A165" s="421"/>
      <c r="B165" s="422" t="s">
        <v>200</v>
      </c>
      <c r="C165" s="320" t="s">
        <v>174</v>
      </c>
      <c r="D165" s="423" t="s">
        <v>175</v>
      </c>
      <c r="E165" s="423" t="s">
        <v>201</v>
      </c>
      <c r="F165" s="423" t="str">
        <f>+B165</f>
        <v>Balance as at 1st April,2021</v>
      </c>
      <c r="G165" s="320" t="s">
        <v>178</v>
      </c>
      <c r="H165" s="423" t="s">
        <v>179</v>
      </c>
      <c r="I165" s="423" t="str">
        <f>+E165</f>
        <v>Balance as at 31st March, 2022</v>
      </c>
      <c r="J165" s="320" t="str">
        <f>+I165</f>
        <v>Balance as at 31st March, 2022</v>
      </c>
      <c r="K165" s="424" t="s">
        <v>202</v>
      </c>
    </row>
    <row r="166" spans="1:11" x14ac:dyDescent="0.35">
      <c r="A166" s="425" t="s">
        <v>181</v>
      </c>
      <c r="B166" s="426"/>
      <c r="C166" s="427"/>
      <c r="D166" s="428"/>
      <c r="E166" s="428"/>
      <c r="F166" s="428"/>
      <c r="G166" s="427"/>
      <c r="H166" s="428"/>
      <c r="I166" s="428" t="s">
        <v>75</v>
      </c>
      <c r="J166" s="504" t="s">
        <v>75</v>
      </c>
      <c r="K166" s="428"/>
    </row>
    <row r="167" spans="1:11" x14ac:dyDescent="0.35">
      <c r="A167" s="505"/>
      <c r="B167" s="506"/>
      <c r="C167" s="431"/>
      <c r="D167" s="507"/>
      <c r="E167" s="507"/>
      <c r="F167" s="507"/>
      <c r="G167" s="431"/>
      <c r="H167" s="507"/>
      <c r="I167" s="507"/>
      <c r="J167" s="431"/>
      <c r="K167" s="508"/>
    </row>
    <row r="168" spans="1:11" x14ac:dyDescent="0.35">
      <c r="A168" s="429"/>
      <c r="B168" s="509"/>
      <c r="C168" s="430"/>
      <c r="D168" s="431"/>
      <c r="E168" s="431"/>
      <c r="F168" s="431"/>
      <c r="G168" s="431"/>
      <c r="H168" s="431"/>
      <c r="I168" s="431"/>
      <c r="J168" s="431"/>
      <c r="K168" s="431"/>
    </row>
    <row r="169" spans="1:11" x14ac:dyDescent="0.35">
      <c r="A169" s="429"/>
      <c r="B169" s="510"/>
      <c r="C169" s="430"/>
      <c r="D169" s="431"/>
      <c r="E169" s="431"/>
      <c r="F169" s="431"/>
      <c r="G169" s="431"/>
      <c r="H169" s="431"/>
      <c r="I169" s="431"/>
      <c r="J169" s="431"/>
      <c r="K169" s="431"/>
    </row>
    <row r="170" spans="1:11" x14ac:dyDescent="0.35">
      <c r="A170" s="429"/>
      <c r="B170" s="510"/>
      <c r="C170" s="430"/>
      <c r="D170" s="431"/>
      <c r="E170" s="431"/>
      <c r="F170" s="431"/>
      <c r="G170" s="431"/>
      <c r="H170" s="431"/>
      <c r="I170" s="431"/>
      <c r="J170" s="431"/>
      <c r="K170" s="431"/>
    </row>
    <row r="171" spans="1:11" x14ac:dyDescent="0.35">
      <c r="A171" s="429"/>
      <c r="B171" s="510"/>
      <c r="C171" s="430"/>
      <c r="D171" s="431"/>
      <c r="E171" s="431"/>
      <c r="F171" s="431"/>
      <c r="G171" s="431"/>
      <c r="H171" s="431"/>
      <c r="I171" s="431"/>
      <c r="J171" s="431"/>
      <c r="K171" s="431"/>
    </row>
    <row r="172" spans="1:11" x14ac:dyDescent="0.35">
      <c r="A172" s="429"/>
      <c r="B172" s="510"/>
      <c r="C172" s="430"/>
      <c r="D172" s="431"/>
      <c r="E172" s="431"/>
      <c r="F172" s="431"/>
      <c r="G172" s="431"/>
      <c r="H172" s="431"/>
      <c r="I172" s="431"/>
      <c r="J172" s="431"/>
      <c r="K172" s="431"/>
    </row>
    <row r="173" spans="1:11" x14ac:dyDescent="0.35">
      <c r="A173" s="429"/>
      <c r="B173" s="510"/>
      <c r="C173" s="430"/>
      <c r="D173" s="431"/>
      <c r="E173" s="431"/>
      <c r="F173" s="431"/>
      <c r="G173" s="431"/>
      <c r="H173" s="431"/>
      <c r="I173" s="431"/>
      <c r="J173" s="431"/>
      <c r="K173" s="431"/>
    </row>
    <row r="174" spans="1:11" x14ac:dyDescent="0.35">
      <c r="A174" s="429"/>
      <c r="B174" s="510"/>
      <c r="C174" s="430"/>
      <c r="D174" s="431"/>
      <c r="E174" s="431"/>
      <c r="F174" s="431"/>
      <c r="G174" s="431"/>
      <c r="H174" s="431"/>
      <c r="I174" s="431"/>
      <c r="J174" s="431"/>
      <c r="K174" s="431"/>
    </row>
    <row r="175" spans="1:11" x14ac:dyDescent="0.35">
      <c r="A175" s="429"/>
      <c r="B175" s="510"/>
      <c r="C175" s="430"/>
      <c r="D175" s="431"/>
      <c r="E175" s="431"/>
      <c r="F175" s="431"/>
      <c r="G175" s="431"/>
      <c r="H175" s="431"/>
      <c r="I175" s="431"/>
      <c r="J175" s="431"/>
      <c r="K175" s="431"/>
    </row>
    <row r="176" spans="1:11" x14ac:dyDescent="0.35">
      <c r="A176" s="429"/>
      <c r="B176" s="510"/>
      <c r="C176" s="430"/>
      <c r="D176" s="431"/>
      <c r="E176" s="431"/>
      <c r="F176" s="431"/>
      <c r="G176" s="431"/>
      <c r="H176" s="431"/>
      <c r="I176" s="431"/>
      <c r="J176" s="431"/>
      <c r="K176" s="431"/>
    </row>
    <row r="177" spans="1:11" x14ac:dyDescent="0.35">
      <c r="A177" s="429"/>
      <c r="B177" s="510"/>
      <c r="C177" s="430"/>
      <c r="D177" s="431"/>
      <c r="E177" s="431"/>
      <c r="F177" s="431"/>
      <c r="G177" s="431"/>
      <c r="H177" s="431"/>
      <c r="I177" s="431"/>
      <c r="J177" s="431"/>
      <c r="K177" s="431"/>
    </row>
    <row r="178" spans="1:11" x14ac:dyDescent="0.35">
      <c r="A178" s="429"/>
      <c r="B178" s="510"/>
      <c r="C178" s="430"/>
      <c r="D178" s="431"/>
      <c r="E178" s="431"/>
      <c r="F178" s="431"/>
      <c r="G178" s="431"/>
      <c r="H178" s="431"/>
      <c r="I178" s="431"/>
      <c r="J178" s="431"/>
      <c r="K178" s="431"/>
    </row>
    <row r="179" spans="1:11" x14ac:dyDescent="0.35">
      <c r="A179" s="429"/>
      <c r="B179" s="510"/>
      <c r="C179" s="430"/>
      <c r="D179" s="431"/>
      <c r="E179" s="431"/>
      <c r="F179" s="431"/>
      <c r="G179" s="431"/>
      <c r="H179" s="431"/>
      <c r="I179" s="431"/>
      <c r="J179" s="431"/>
      <c r="K179" s="431"/>
    </row>
    <row r="180" spans="1:11" x14ac:dyDescent="0.35">
      <c r="A180" s="429"/>
      <c r="B180" s="510"/>
      <c r="C180" s="430"/>
      <c r="D180" s="431"/>
      <c r="E180" s="431"/>
      <c r="F180" s="431"/>
      <c r="G180" s="431"/>
      <c r="H180" s="431"/>
      <c r="I180" s="431"/>
      <c r="J180" s="431"/>
      <c r="K180" s="431"/>
    </row>
    <row r="181" spans="1:11" x14ac:dyDescent="0.35">
      <c r="A181" s="429"/>
      <c r="B181" s="510"/>
      <c r="C181" s="430"/>
      <c r="D181" s="431"/>
      <c r="E181" s="431"/>
      <c r="F181" s="431"/>
      <c r="G181" s="431"/>
      <c r="H181" s="431"/>
      <c r="I181" s="431"/>
      <c r="J181" s="431"/>
      <c r="K181" s="431"/>
    </row>
    <row r="182" spans="1:11" x14ac:dyDescent="0.35">
      <c r="A182" s="429"/>
      <c r="B182" s="510"/>
      <c r="C182" s="430"/>
      <c r="D182" s="431"/>
      <c r="E182" s="431"/>
      <c r="F182" s="431"/>
      <c r="G182" s="431"/>
      <c r="H182" s="431"/>
      <c r="I182" s="431"/>
      <c r="J182" s="431"/>
      <c r="K182" s="431"/>
    </row>
    <row r="183" spans="1:11" x14ac:dyDescent="0.35">
      <c r="A183" s="429"/>
      <c r="B183" s="510"/>
      <c r="C183" s="430"/>
      <c r="D183" s="431"/>
      <c r="E183" s="431"/>
      <c r="F183" s="431"/>
      <c r="G183" s="431"/>
      <c r="H183" s="431"/>
      <c r="I183" s="431"/>
      <c r="J183" s="431"/>
      <c r="K183" s="431"/>
    </row>
    <row r="184" spans="1:11" x14ac:dyDescent="0.35">
      <c r="A184" s="429"/>
      <c r="B184" s="510"/>
      <c r="C184" s="430"/>
      <c r="D184" s="431"/>
      <c r="E184" s="431"/>
      <c r="F184" s="431"/>
      <c r="G184" s="431"/>
      <c r="H184" s="431"/>
      <c r="I184" s="431"/>
      <c r="J184" s="431"/>
      <c r="K184" s="431"/>
    </row>
    <row r="185" spans="1:11" x14ac:dyDescent="0.35">
      <c r="A185" s="429"/>
      <c r="B185" s="510"/>
      <c r="C185" s="430"/>
      <c r="D185" s="431"/>
      <c r="E185" s="431"/>
      <c r="F185" s="431"/>
      <c r="G185" s="431"/>
      <c r="H185" s="431"/>
      <c r="I185" s="431"/>
      <c r="J185" s="431"/>
      <c r="K185" s="431"/>
    </row>
    <row r="186" spans="1:11" x14ac:dyDescent="0.35">
      <c r="A186" s="429"/>
      <c r="B186" s="510"/>
      <c r="C186" s="430"/>
      <c r="D186" s="431"/>
      <c r="E186" s="431"/>
      <c r="F186" s="431"/>
      <c r="G186" s="431"/>
      <c r="H186" s="431"/>
      <c r="I186" s="431"/>
      <c r="J186" s="431"/>
      <c r="K186" s="431"/>
    </row>
    <row r="187" spans="1:11" x14ac:dyDescent="0.35">
      <c r="A187" s="429"/>
      <c r="B187" s="510"/>
      <c r="C187" s="430"/>
      <c r="D187" s="431"/>
      <c r="E187" s="431"/>
      <c r="F187" s="431"/>
      <c r="G187" s="431"/>
      <c r="H187" s="431"/>
      <c r="I187" s="431"/>
      <c r="J187" s="431"/>
      <c r="K187" s="431"/>
    </row>
    <row r="188" spans="1:11" x14ac:dyDescent="0.35">
      <c r="A188" s="429"/>
      <c r="B188" s="510"/>
      <c r="C188" s="430"/>
      <c r="D188" s="431"/>
      <c r="E188" s="431"/>
      <c r="F188" s="431"/>
      <c r="G188" s="431"/>
      <c r="H188" s="431"/>
      <c r="I188" s="431"/>
      <c r="J188" s="431"/>
      <c r="K188" s="431"/>
    </row>
    <row r="189" spans="1:11" x14ac:dyDescent="0.35">
      <c r="A189" s="429"/>
      <c r="B189" s="510"/>
      <c r="C189" s="430"/>
      <c r="D189" s="431"/>
      <c r="E189" s="431"/>
      <c r="F189" s="431"/>
      <c r="G189" s="431"/>
      <c r="H189" s="431"/>
      <c r="I189" s="431"/>
      <c r="J189" s="431"/>
      <c r="K189" s="431"/>
    </row>
    <row r="190" spans="1:11" x14ac:dyDescent="0.35">
      <c r="A190" s="429"/>
      <c r="B190" s="510"/>
      <c r="C190" s="430"/>
      <c r="D190" s="431"/>
      <c r="E190" s="431"/>
      <c r="F190" s="431"/>
      <c r="G190" s="431"/>
      <c r="H190" s="431"/>
      <c r="I190" s="431"/>
      <c r="J190" s="431"/>
      <c r="K190" s="431"/>
    </row>
    <row r="191" spans="1:11" x14ac:dyDescent="0.35">
      <c r="A191" s="429"/>
      <c r="B191" s="510"/>
      <c r="C191" s="430"/>
      <c r="D191" s="431"/>
      <c r="E191" s="431"/>
      <c r="F191" s="431"/>
      <c r="G191" s="431"/>
      <c r="H191" s="431"/>
      <c r="I191" s="431"/>
      <c r="J191" s="431"/>
      <c r="K191" s="431"/>
    </row>
    <row r="192" spans="1:11" x14ac:dyDescent="0.35">
      <c r="A192" s="429"/>
      <c r="B192" s="510"/>
      <c r="C192" s="430"/>
      <c r="D192" s="431"/>
      <c r="E192" s="431"/>
      <c r="F192" s="431"/>
      <c r="G192" s="431"/>
      <c r="H192" s="431"/>
      <c r="I192" s="431"/>
      <c r="J192" s="431"/>
      <c r="K192" s="431"/>
    </row>
    <row r="193" spans="1:11" x14ac:dyDescent="0.35">
      <c r="A193" s="429"/>
      <c r="B193" s="510"/>
      <c r="C193" s="430"/>
      <c r="D193" s="431"/>
      <c r="E193" s="431"/>
      <c r="F193" s="431"/>
      <c r="G193" s="431"/>
      <c r="H193" s="431"/>
      <c r="I193" s="431"/>
      <c r="J193" s="431"/>
      <c r="K193" s="431"/>
    </row>
    <row r="194" spans="1:11" x14ac:dyDescent="0.35">
      <c r="A194" s="429"/>
      <c r="B194" s="510"/>
      <c r="C194" s="430"/>
      <c r="D194" s="431"/>
      <c r="E194" s="431"/>
      <c r="F194" s="431"/>
      <c r="G194" s="431"/>
      <c r="H194" s="431"/>
      <c r="I194" s="431"/>
      <c r="J194" s="431"/>
      <c r="K194" s="431"/>
    </row>
    <row r="195" spans="1:11" x14ac:dyDescent="0.35">
      <c r="A195" s="429"/>
      <c r="B195" s="510"/>
      <c r="C195" s="430"/>
      <c r="D195" s="431"/>
      <c r="E195" s="431"/>
      <c r="F195" s="431"/>
      <c r="G195" s="431"/>
      <c r="H195" s="431"/>
      <c r="I195" s="431"/>
      <c r="J195" s="431"/>
      <c r="K195" s="431"/>
    </row>
    <row r="196" spans="1:11" x14ac:dyDescent="0.35">
      <c r="A196" s="429"/>
      <c r="B196" s="510"/>
      <c r="C196" s="430"/>
      <c r="D196" s="431"/>
      <c r="E196" s="431"/>
      <c r="F196" s="431"/>
      <c r="G196" s="431"/>
      <c r="H196" s="431"/>
      <c r="I196" s="431"/>
      <c r="J196" s="431"/>
      <c r="K196" s="431"/>
    </row>
    <row r="197" spans="1:11" x14ac:dyDescent="0.35">
      <c r="A197" s="429"/>
      <c r="B197" s="510"/>
      <c r="C197" s="430"/>
      <c r="D197" s="431"/>
      <c r="E197" s="431"/>
      <c r="F197" s="431"/>
      <c r="G197" s="431"/>
      <c r="H197" s="431"/>
      <c r="I197" s="431"/>
      <c r="J197" s="431"/>
      <c r="K197" s="431"/>
    </row>
    <row r="198" spans="1:11" x14ac:dyDescent="0.35">
      <c r="A198" s="429"/>
      <c r="B198" s="510"/>
      <c r="C198" s="430"/>
      <c r="D198" s="431"/>
      <c r="E198" s="431"/>
      <c r="F198" s="431"/>
      <c r="G198" s="431"/>
      <c r="H198" s="431"/>
      <c r="I198" s="431"/>
      <c r="J198" s="431"/>
      <c r="K198" s="431"/>
    </row>
    <row r="199" spans="1:11" x14ac:dyDescent="0.35">
      <c r="A199" s="429"/>
      <c r="B199" s="510"/>
      <c r="C199" s="430"/>
      <c r="D199" s="431"/>
      <c r="E199" s="431"/>
      <c r="F199" s="431"/>
      <c r="G199" s="431"/>
      <c r="H199" s="431"/>
      <c r="I199" s="431"/>
      <c r="J199" s="431"/>
      <c r="K199" s="431"/>
    </row>
    <row r="200" spans="1:11" x14ac:dyDescent="0.35">
      <c r="A200" s="429"/>
      <c r="B200" s="510"/>
      <c r="C200" s="430"/>
      <c r="D200" s="431"/>
      <c r="E200" s="431"/>
      <c r="F200" s="431"/>
      <c r="G200" s="431"/>
      <c r="H200" s="431"/>
      <c r="I200" s="431"/>
      <c r="J200" s="431"/>
      <c r="K200" s="431"/>
    </row>
    <row r="201" spans="1:11" x14ac:dyDescent="0.35">
      <c r="A201" s="429"/>
      <c r="B201" s="510"/>
      <c r="C201" s="430"/>
      <c r="D201" s="431"/>
      <c r="E201" s="431"/>
      <c r="F201" s="431"/>
      <c r="G201" s="431"/>
      <c r="H201" s="431"/>
      <c r="I201" s="431"/>
      <c r="J201" s="431"/>
      <c r="K201" s="431"/>
    </row>
    <row r="202" spans="1:11" x14ac:dyDescent="0.35">
      <c r="A202" s="429"/>
      <c r="B202" s="510"/>
      <c r="C202" s="430"/>
      <c r="D202" s="431"/>
      <c r="E202" s="431"/>
      <c r="F202" s="431"/>
      <c r="G202" s="431"/>
      <c r="H202" s="431"/>
      <c r="I202" s="431"/>
      <c r="J202" s="431"/>
      <c r="K202" s="431"/>
    </row>
    <row r="203" spans="1:11" x14ac:dyDescent="0.35">
      <c r="A203" s="473"/>
      <c r="B203" s="510"/>
      <c r="C203" s="430"/>
      <c r="D203" s="431"/>
      <c r="E203" s="431"/>
      <c r="F203" s="431"/>
      <c r="G203" s="431"/>
      <c r="H203" s="431"/>
      <c r="I203" s="431"/>
      <c r="J203" s="431"/>
      <c r="K203" s="431"/>
    </row>
    <row r="204" spans="1:11" ht="15" thickBot="1" x14ac:dyDescent="0.4">
      <c r="A204" s="511" t="s">
        <v>203</v>
      </c>
      <c r="B204" s="512">
        <f t="shared" ref="B204:K204" si="6">SUM(B168:B203)</f>
        <v>0</v>
      </c>
      <c r="C204" s="433">
        <f t="shared" si="6"/>
        <v>0</v>
      </c>
      <c r="D204" s="433">
        <f t="shared" si="6"/>
        <v>0</v>
      </c>
      <c r="E204" s="433">
        <f t="shared" si="6"/>
        <v>0</v>
      </c>
      <c r="F204" s="433">
        <f t="shared" si="6"/>
        <v>0</v>
      </c>
      <c r="G204" s="433">
        <f t="shared" si="6"/>
        <v>0</v>
      </c>
      <c r="H204" s="433">
        <f t="shared" si="6"/>
        <v>0</v>
      </c>
      <c r="I204" s="433">
        <f t="shared" si="6"/>
        <v>0</v>
      </c>
      <c r="J204" s="433">
        <f t="shared" si="6"/>
        <v>0</v>
      </c>
      <c r="K204" s="433">
        <f t="shared" si="6"/>
        <v>0</v>
      </c>
    </row>
    <row r="205" spans="1:11" ht="15" thickTop="1" x14ac:dyDescent="0.35">
      <c r="A205" s="456"/>
      <c r="B205" s="476"/>
      <c r="C205" s="477"/>
      <c r="D205" s="476"/>
      <c r="E205" s="476"/>
      <c r="F205" s="476"/>
      <c r="G205" s="477" t="s">
        <v>75</v>
      </c>
      <c r="H205" s="476"/>
      <c r="I205" s="476" t="s">
        <v>75</v>
      </c>
      <c r="J205" s="477" t="s">
        <v>75</v>
      </c>
      <c r="K205" s="478"/>
    </row>
    <row r="206" spans="1:11" x14ac:dyDescent="0.35">
      <c r="A206" s="438" t="s">
        <v>204</v>
      </c>
      <c r="B206" s="476"/>
      <c r="C206" s="477"/>
      <c r="D206" s="476"/>
      <c r="E206" s="476"/>
      <c r="F206" s="476"/>
      <c r="G206" s="477"/>
      <c r="H206" s="476"/>
      <c r="I206" s="476"/>
      <c r="J206" s="513"/>
      <c r="K206" s="478"/>
    </row>
    <row r="207" spans="1:11" x14ac:dyDescent="0.35">
      <c r="A207" s="442" t="s">
        <v>5</v>
      </c>
      <c r="B207" s="480" t="s">
        <v>183</v>
      </c>
      <c r="C207" s="481" t="s">
        <v>174</v>
      </c>
      <c r="D207" s="480" t="s">
        <v>184</v>
      </c>
      <c r="E207" s="480" t="s">
        <v>185</v>
      </c>
      <c r="F207" s="480">
        <f t="shared" ref="F207:I207" si="7">SUM(F206:F206)</f>
        <v>0</v>
      </c>
      <c r="G207" s="481">
        <f t="shared" si="7"/>
        <v>0</v>
      </c>
      <c r="H207" s="480">
        <f t="shared" si="7"/>
        <v>0</v>
      </c>
      <c r="I207" s="480">
        <f t="shared" si="7"/>
        <v>0</v>
      </c>
      <c r="J207" s="481" t="s">
        <v>199</v>
      </c>
      <c r="K207" s="480" t="s">
        <v>205</v>
      </c>
    </row>
    <row r="208" spans="1:11" x14ac:dyDescent="0.35">
      <c r="A208" s="448" t="s">
        <v>187</v>
      </c>
      <c r="B208" s="514"/>
      <c r="C208" s="450"/>
      <c r="D208" s="514"/>
      <c r="E208" s="449"/>
      <c r="F208" s="449"/>
      <c r="G208" s="450"/>
      <c r="H208" s="449"/>
      <c r="I208" s="449"/>
      <c r="J208" s="450"/>
      <c r="K208" s="449"/>
    </row>
    <row r="209" spans="1:11" ht="15" thickBot="1" x14ac:dyDescent="0.4">
      <c r="A209" s="500" t="s">
        <v>15</v>
      </c>
      <c r="B209" s="455">
        <f>B208</f>
        <v>0</v>
      </c>
      <c r="C209" s="454">
        <f t="shared" ref="C209:E209" si="8">C208</f>
        <v>0</v>
      </c>
      <c r="D209" s="455">
        <f t="shared" si="8"/>
        <v>0</v>
      </c>
      <c r="E209" s="455">
        <f t="shared" si="8"/>
        <v>0</v>
      </c>
      <c r="F209" s="455">
        <v>0</v>
      </c>
      <c r="G209" s="454">
        <v>0</v>
      </c>
      <c r="H209" s="455">
        <f t="shared" ref="H209" si="9">H204+H207</f>
        <v>0</v>
      </c>
      <c r="I209" s="455"/>
      <c r="J209" s="454">
        <f>J208</f>
        <v>0</v>
      </c>
      <c r="K209" s="455">
        <f>K208</f>
        <v>0</v>
      </c>
    </row>
    <row r="210" spans="1:11" ht="15" thickTop="1" x14ac:dyDescent="0.35">
      <c r="A210" s="461"/>
      <c r="B210" s="461"/>
      <c r="C210" s="414"/>
      <c r="D210" s="461"/>
      <c r="E210" s="461"/>
      <c r="F210" s="461"/>
      <c r="G210" s="414"/>
      <c r="H210" s="461"/>
      <c r="I210" s="461"/>
      <c r="J210" s="414"/>
      <c r="K210" s="501"/>
    </row>
    <row r="211" spans="1:11" x14ac:dyDescent="0.35">
      <c r="A211" s="460" t="s">
        <v>188</v>
      </c>
      <c r="B211" s="461"/>
      <c r="C211" s="414"/>
      <c r="D211" s="461"/>
      <c r="E211" s="461"/>
      <c r="F211" s="461"/>
      <c r="G211" s="414"/>
      <c r="H211" s="461"/>
      <c r="I211" s="461"/>
      <c r="J211" s="414"/>
      <c r="K211" s="501"/>
    </row>
    <row r="212" spans="1:11" x14ac:dyDescent="0.35">
      <c r="A212" s="462" t="s">
        <v>189</v>
      </c>
      <c r="B212" s="462" t="s">
        <v>190</v>
      </c>
      <c r="C212" s="462"/>
      <c r="D212" s="462"/>
      <c r="E212" s="462"/>
      <c r="F212" s="462" t="s">
        <v>15</v>
      </c>
      <c r="G212" s="414"/>
      <c r="H212" s="461"/>
      <c r="I212" s="461"/>
      <c r="J212" s="414"/>
      <c r="K212" s="501"/>
    </row>
    <row r="213" spans="1:11" x14ac:dyDescent="0.35">
      <c r="A213" s="462"/>
      <c r="B213" s="463" t="s">
        <v>138</v>
      </c>
      <c r="C213" s="464" t="s">
        <v>139</v>
      </c>
      <c r="D213" s="463" t="s">
        <v>140</v>
      </c>
      <c r="E213" s="463" t="s">
        <v>141</v>
      </c>
      <c r="F213" s="462"/>
      <c r="G213" s="414"/>
      <c r="H213" s="461"/>
      <c r="I213" s="461"/>
      <c r="J213" s="414"/>
      <c r="K213" s="501"/>
    </row>
    <row r="214" spans="1:11" x14ac:dyDescent="0.35">
      <c r="A214" s="465" t="s">
        <v>187</v>
      </c>
      <c r="B214" s="483"/>
      <c r="C214" s="483"/>
      <c r="D214" s="483"/>
      <c r="E214" s="483"/>
      <c r="F214" s="484"/>
      <c r="G214" s="414"/>
      <c r="H214" s="461"/>
      <c r="I214" s="461"/>
      <c r="J214" s="414"/>
      <c r="K214" s="501"/>
    </row>
  </sheetData>
  <mergeCells count="30">
    <mergeCell ref="J164:K164"/>
    <mergeCell ref="A212:A213"/>
    <mergeCell ref="B212:E212"/>
    <mergeCell ref="F212:F213"/>
    <mergeCell ref="A159:A160"/>
    <mergeCell ref="B159:E159"/>
    <mergeCell ref="F159:F160"/>
    <mergeCell ref="A164:A165"/>
    <mergeCell ref="B164:E164"/>
    <mergeCell ref="F164:I164"/>
    <mergeCell ref="J60:K60"/>
    <mergeCell ref="A107:A108"/>
    <mergeCell ref="B107:E107"/>
    <mergeCell ref="F107:F108"/>
    <mergeCell ref="A112:A113"/>
    <mergeCell ref="B112:E112"/>
    <mergeCell ref="F112:I112"/>
    <mergeCell ref="J112:K112"/>
    <mergeCell ref="A55:A56"/>
    <mergeCell ref="B55:E55"/>
    <mergeCell ref="F55:F56"/>
    <mergeCell ref="A60:A61"/>
    <mergeCell ref="B60:E60"/>
    <mergeCell ref="F60:I60"/>
    <mergeCell ref="G1:H1"/>
    <mergeCell ref="A6:B6"/>
    <mergeCell ref="A8:A9"/>
    <mergeCell ref="B8:E8"/>
    <mergeCell ref="F8:I8"/>
    <mergeCell ref="J8:K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528C-D800-4A12-A5B5-18C705ABC616}">
  <dimension ref="A1:M155"/>
  <sheetViews>
    <sheetView workbookViewId="0">
      <selection sqref="A1:XFD1048576"/>
    </sheetView>
  </sheetViews>
  <sheetFormatPr defaultRowHeight="14.5" x14ac:dyDescent="0.35"/>
  <cols>
    <col min="1" max="1" width="32.6328125" customWidth="1"/>
    <col min="3" max="3" width="16" customWidth="1"/>
    <col min="4" max="4" width="17.1796875" customWidth="1"/>
    <col min="5" max="5" width="16.453125" customWidth="1"/>
    <col min="6" max="6" width="11.1796875" customWidth="1"/>
  </cols>
  <sheetData>
    <row r="1" spans="1:13" x14ac:dyDescent="0.35">
      <c r="A1" s="1" t="s">
        <v>0</v>
      </c>
      <c r="B1" s="5"/>
      <c r="C1" s="5"/>
      <c r="D1" s="5"/>
      <c r="E1" s="5"/>
      <c r="F1" s="5"/>
      <c r="G1" s="5"/>
      <c r="H1" s="5"/>
      <c r="I1" s="5"/>
      <c r="J1" s="5"/>
      <c r="K1" s="371"/>
      <c r="L1" s="371"/>
      <c r="M1" s="371"/>
    </row>
    <row r="2" spans="1:13" x14ac:dyDescent="0.35">
      <c r="A2" s="5" t="s">
        <v>1</v>
      </c>
      <c r="B2" s="5"/>
      <c r="C2" s="5"/>
      <c r="D2" s="5"/>
      <c r="E2" s="5"/>
      <c r="F2" s="5"/>
      <c r="G2" s="5"/>
      <c r="H2" s="5"/>
      <c r="I2" s="5"/>
      <c r="J2" s="5"/>
      <c r="K2" s="371"/>
      <c r="L2" s="371"/>
      <c r="M2" s="371"/>
    </row>
    <row r="3" spans="1:13" x14ac:dyDescent="0.35">
      <c r="A3" s="5"/>
      <c r="B3" s="5"/>
      <c r="C3" s="5"/>
      <c r="D3" s="5"/>
      <c r="E3" s="5"/>
      <c r="F3" s="5"/>
      <c r="G3" s="5"/>
      <c r="H3" s="5"/>
      <c r="I3" s="5"/>
      <c r="J3" s="5"/>
      <c r="K3" s="371"/>
      <c r="L3" s="371"/>
      <c r="M3" s="371"/>
    </row>
    <row r="4" spans="1:13" x14ac:dyDescent="0.35">
      <c r="A4" s="403"/>
      <c r="B4" s="5"/>
      <c r="C4" s="5"/>
      <c r="D4" s="5"/>
      <c r="E4" s="5"/>
      <c r="F4" s="5"/>
      <c r="G4" s="5"/>
      <c r="H4" s="5"/>
      <c r="I4" s="5"/>
      <c r="J4" s="5"/>
      <c r="K4" s="371"/>
      <c r="L4" s="371"/>
      <c r="M4" s="371"/>
    </row>
    <row r="5" spans="1:13" x14ac:dyDescent="0.35">
      <c r="A5" s="515" t="s">
        <v>206</v>
      </c>
      <c r="B5" s="516"/>
      <c r="C5" s="516"/>
      <c r="D5" s="516"/>
      <c r="E5" s="516"/>
      <c r="F5" s="516"/>
      <c r="G5" s="516"/>
      <c r="H5" s="516"/>
      <c r="I5" s="516"/>
      <c r="J5" s="516"/>
      <c r="K5" s="517"/>
      <c r="L5" s="517"/>
      <c r="M5" s="518"/>
    </row>
    <row r="6" spans="1:13" ht="27" customHeight="1" x14ac:dyDescent="0.35">
      <c r="A6" s="519" t="s">
        <v>207</v>
      </c>
      <c r="B6" s="5"/>
      <c r="C6" s="5"/>
      <c r="D6" s="5"/>
      <c r="E6" s="302" t="s">
        <v>4</v>
      </c>
      <c r="F6" s="5"/>
      <c r="G6" s="5"/>
      <c r="H6" s="5"/>
      <c r="I6" s="5"/>
      <c r="J6" s="5"/>
      <c r="K6" s="371"/>
      <c r="L6" s="371"/>
    </row>
    <row r="7" spans="1:13" ht="26" x14ac:dyDescent="0.35">
      <c r="A7" s="520" t="s">
        <v>5</v>
      </c>
      <c r="B7" s="320" t="str">
        <f>+B23</f>
        <v>Stub Period</v>
      </c>
      <c r="C7" s="230" t="s">
        <v>103</v>
      </c>
      <c r="D7" s="230" t="s">
        <v>8</v>
      </c>
      <c r="E7" s="230" t="s">
        <v>9</v>
      </c>
    </row>
    <row r="8" spans="1:13" x14ac:dyDescent="0.35">
      <c r="A8" s="521" t="s">
        <v>208</v>
      </c>
      <c r="B8" s="522"/>
      <c r="C8" s="522"/>
      <c r="D8" s="522"/>
      <c r="E8" s="522"/>
    </row>
    <row r="9" spans="1:13" x14ac:dyDescent="0.35">
      <c r="A9" s="521"/>
      <c r="B9" s="522"/>
      <c r="C9" s="522"/>
      <c r="D9" s="522"/>
      <c r="E9" s="522"/>
    </row>
    <row r="10" spans="1:13" x14ac:dyDescent="0.35">
      <c r="A10" s="523"/>
      <c r="B10" s="522"/>
      <c r="C10" s="522"/>
      <c r="D10" s="524"/>
      <c r="E10" s="524"/>
    </row>
    <row r="11" spans="1:13" x14ac:dyDescent="0.35">
      <c r="A11" s="525" t="s">
        <v>15</v>
      </c>
      <c r="B11" s="526">
        <f>SUM(B8:B10)</f>
        <v>0</v>
      </c>
      <c r="C11" s="526">
        <f>SUM(C8:C10)</f>
        <v>0</v>
      </c>
      <c r="D11" s="526">
        <f>SUM(D8:D10)</f>
        <v>0</v>
      </c>
      <c r="E11" s="526">
        <f t="shared" ref="E11" si="0">SUM(E8:E10)</f>
        <v>0</v>
      </c>
    </row>
    <row r="12" spans="1:13" x14ac:dyDescent="0.35">
      <c r="A12" s="527"/>
      <c r="B12" s="5"/>
      <c r="C12" s="371"/>
      <c r="D12" s="371"/>
      <c r="E12" s="528"/>
    </row>
    <row r="13" spans="1:13" x14ac:dyDescent="0.35">
      <c r="A13" s="527"/>
      <c r="B13" s="5"/>
      <c r="C13" s="371"/>
      <c r="D13" s="371"/>
      <c r="E13" s="528"/>
    </row>
    <row r="14" spans="1:13" x14ac:dyDescent="0.35">
      <c r="A14" s="527"/>
      <c r="B14" s="5"/>
      <c r="C14" s="371"/>
      <c r="D14" s="371"/>
      <c r="E14" s="528"/>
    </row>
    <row r="15" spans="1:13" x14ac:dyDescent="0.35">
      <c r="A15" s="529" t="s">
        <v>209</v>
      </c>
      <c r="B15" s="5"/>
      <c r="C15" s="371"/>
      <c r="D15" s="371"/>
      <c r="E15" s="528"/>
    </row>
    <row r="16" spans="1:13" ht="26" x14ac:dyDescent="0.35">
      <c r="A16" s="519" t="s">
        <v>210</v>
      </c>
      <c r="B16" s="5"/>
      <c r="C16" s="371"/>
      <c r="D16" s="371"/>
      <c r="E16" s="302" t="s">
        <v>4</v>
      </c>
    </row>
    <row r="17" spans="1:5" ht="26" x14ac:dyDescent="0.35">
      <c r="A17" s="520" t="s">
        <v>5</v>
      </c>
      <c r="B17" s="320" t="s">
        <v>102</v>
      </c>
      <c r="C17" s="230" t="s">
        <v>103</v>
      </c>
      <c r="D17" s="230" t="s">
        <v>8</v>
      </c>
      <c r="E17" s="230" t="s">
        <v>9</v>
      </c>
    </row>
    <row r="18" spans="1:5" ht="26.5" x14ac:dyDescent="0.35">
      <c r="A18" s="521" t="s">
        <v>211</v>
      </c>
      <c r="B18" s="530"/>
      <c r="C18" s="530"/>
      <c r="D18" s="522">
        <v>0</v>
      </c>
      <c r="E18" s="522">
        <v>0</v>
      </c>
    </row>
    <row r="19" spans="1:5" x14ac:dyDescent="0.35">
      <c r="A19" s="525" t="s">
        <v>15</v>
      </c>
      <c r="B19" s="526">
        <f>SUM(B18:B18)</f>
        <v>0</v>
      </c>
      <c r="C19" s="526">
        <f>SUM(C18:C18)</f>
        <v>0</v>
      </c>
      <c r="D19" s="526">
        <f>SUM(D18:D18)</f>
        <v>0</v>
      </c>
      <c r="E19" s="526">
        <f>SUM(E18:E18)</f>
        <v>0</v>
      </c>
    </row>
    <row r="20" spans="1:5" x14ac:dyDescent="0.35">
      <c r="A20" s="527"/>
      <c r="B20" s="5"/>
      <c r="C20" s="371"/>
      <c r="D20" s="371"/>
      <c r="E20" s="528"/>
    </row>
    <row r="21" spans="1:5" x14ac:dyDescent="0.35">
      <c r="A21" s="529" t="s">
        <v>212</v>
      </c>
      <c r="B21" s="5"/>
      <c r="C21" s="371"/>
      <c r="D21" s="371"/>
      <c r="E21" s="528"/>
    </row>
    <row r="22" spans="1:5" x14ac:dyDescent="0.35">
      <c r="A22" s="531" t="s">
        <v>213</v>
      </c>
      <c r="B22" s="532"/>
      <c r="C22" s="371"/>
      <c r="D22" s="227"/>
      <c r="E22" s="302" t="s">
        <v>4</v>
      </c>
    </row>
    <row r="23" spans="1:5" ht="26" x14ac:dyDescent="0.35">
      <c r="A23" s="533" t="s">
        <v>5</v>
      </c>
      <c r="B23" s="320" t="s">
        <v>6</v>
      </c>
      <c r="C23" s="230" t="s">
        <v>103</v>
      </c>
      <c r="D23" s="230" t="s">
        <v>8</v>
      </c>
      <c r="E23" s="230" t="s">
        <v>9</v>
      </c>
    </row>
    <row r="24" spans="1:5" x14ac:dyDescent="0.35">
      <c r="A24" s="521" t="s">
        <v>214</v>
      </c>
      <c r="B24" s="530"/>
      <c r="C24" s="530"/>
      <c r="D24" s="530"/>
      <c r="E24" s="530"/>
    </row>
    <row r="25" spans="1:5" x14ac:dyDescent="0.35">
      <c r="A25" s="534" t="s">
        <v>215</v>
      </c>
      <c r="B25" s="530">
        <v>0</v>
      </c>
      <c r="C25" s="530"/>
      <c r="D25" s="530"/>
      <c r="E25" s="530"/>
    </row>
    <row r="26" spans="1:5" x14ac:dyDescent="0.35">
      <c r="A26" s="534" t="s">
        <v>216</v>
      </c>
      <c r="B26" s="530"/>
      <c r="C26" s="530"/>
      <c r="D26" s="530"/>
      <c r="E26" s="530"/>
    </row>
    <row r="27" spans="1:5" x14ac:dyDescent="0.35">
      <c r="A27" s="535" t="s">
        <v>217</v>
      </c>
      <c r="B27" s="530"/>
      <c r="C27" s="530"/>
      <c r="D27" s="530"/>
      <c r="E27" s="530"/>
    </row>
    <row r="28" spans="1:5" x14ac:dyDescent="0.35">
      <c r="A28" s="523"/>
      <c r="B28" s="530"/>
      <c r="C28" s="536"/>
      <c r="D28" s="537"/>
      <c r="E28" s="537"/>
    </row>
    <row r="29" spans="1:5" x14ac:dyDescent="0.35">
      <c r="A29" s="525" t="s">
        <v>15</v>
      </c>
      <c r="B29" s="526">
        <f>SUM(B24:B28)</f>
        <v>0</v>
      </c>
      <c r="C29" s="526">
        <f>SUM(C24:C28)</f>
        <v>0</v>
      </c>
      <c r="D29" s="526">
        <f>SUM(D24:D28)</f>
        <v>0</v>
      </c>
      <c r="E29" s="526">
        <f t="shared" ref="E29" si="1">SUM(E24:E28)</f>
        <v>0</v>
      </c>
    </row>
    <row r="30" spans="1:5" x14ac:dyDescent="0.35">
      <c r="A30" s="527"/>
      <c r="B30" s="5"/>
      <c r="C30" s="371"/>
      <c r="D30" s="371"/>
      <c r="E30" s="528"/>
    </row>
    <row r="31" spans="1:5" x14ac:dyDescent="0.35">
      <c r="A31" s="529" t="s">
        <v>218</v>
      </c>
      <c r="B31" s="538"/>
      <c r="C31" s="538"/>
      <c r="D31" s="538"/>
      <c r="E31" s="538"/>
    </row>
    <row r="32" spans="1:5" x14ac:dyDescent="0.35">
      <c r="A32" s="531" t="s">
        <v>219</v>
      </c>
      <c r="B32" s="532"/>
      <c r="C32" s="532"/>
      <c r="D32" s="532"/>
      <c r="E32" s="302" t="s">
        <v>4</v>
      </c>
    </row>
    <row r="33" spans="1:13" ht="26" x14ac:dyDescent="0.35">
      <c r="A33" s="539" t="s">
        <v>5</v>
      </c>
      <c r="B33" s="320" t="s">
        <v>6</v>
      </c>
      <c r="C33" s="230" t="s">
        <v>103</v>
      </c>
      <c r="D33" s="230" t="s">
        <v>8</v>
      </c>
      <c r="E33" s="230" t="s">
        <v>9</v>
      </c>
    </row>
    <row r="34" spans="1:13" x14ac:dyDescent="0.35">
      <c r="A34" s="540" t="s">
        <v>220</v>
      </c>
      <c r="B34" s="541"/>
      <c r="C34" s="541"/>
      <c r="D34" s="541"/>
      <c r="E34" s="541"/>
    </row>
    <row r="35" spans="1:13" x14ac:dyDescent="0.35">
      <c r="A35" s="542" t="s">
        <v>221</v>
      </c>
      <c r="B35" s="541"/>
      <c r="C35" s="541"/>
      <c r="D35" s="541"/>
      <c r="E35" s="541"/>
      <c r="F35" s="538"/>
      <c r="G35" s="538"/>
      <c r="H35" s="538"/>
      <c r="I35" s="538"/>
      <c r="J35" s="538"/>
      <c r="K35" s="538"/>
      <c r="L35" s="538"/>
    </row>
    <row r="36" spans="1:13" x14ac:dyDescent="0.35">
      <c r="A36" s="542" t="s">
        <v>222</v>
      </c>
      <c r="B36" s="541"/>
      <c r="C36" s="541"/>
      <c r="D36" s="541"/>
      <c r="E36" s="541"/>
      <c r="F36" s="532"/>
      <c r="G36" s="532"/>
      <c r="H36" s="532"/>
      <c r="I36" s="532"/>
      <c r="J36" s="532"/>
      <c r="K36" s="543"/>
      <c r="L36" s="227"/>
    </row>
    <row r="37" spans="1:13" x14ac:dyDescent="0.35">
      <c r="A37" s="542" t="s">
        <v>223</v>
      </c>
      <c r="B37" s="541">
        <v>0</v>
      </c>
      <c r="C37" s="541">
        <v>0</v>
      </c>
      <c r="D37" s="541">
        <v>0</v>
      </c>
      <c r="E37" s="541">
        <v>0</v>
      </c>
    </row>
    <row r="38" spans="1:13" x14ac:dyDescent="0.35">
      <c r="A38" s="542" t="s">
        <v>224</v>
      </c>
      <c r="B38" s="541">
        <v>0</v>
      </c>
      <c r="C38" s="541">
        <v>0</v>
      </c>
      <c r="D38" s="541">
        <v>0</v>
      </c>
      <c r="E38" s="541">
        <v>0</v>
      </c>
    </row>
    <row r="39" spans="1:13" x14ac:dyDescent="0.35">
      <c r="A39" s="544"/>
      <c r="B39" s="541"/>
      <c r="C39" s="541"/>
      <c r="D39" s="545"/>
      <c r="E39" s="545"/>
    </row>
    <row r="40" spans="1:13" x14ac:dyDescent="0.35">
      <c r="A40" s="546" t="s">
        <v>15</v>
      </c>
      <c r="B40" s="526">
        <f>SUM(B34:B38)</f>
        <v>0</v>
      </c>
      <c r="C40" s="526">
        <f>+SUM(C34:C38)</f>
        <v>0</v>
      </c>
      <c r="D40" s="547">
        <f t="shared" ref="D40:E40" si="2">+SUM(D34:D38)</f>
        <v>0</v>
      </c>
      <c r="E40" s="526">
        <f t="shared" si="2"/>
        <v>0</v>
      </c>
      <c r="M40" s="548"/>
    </row>
    <row r="41" spans="1:13" x14ac:dyDescent="0.35">
      <c r="A41" s="549"/>
      <c r="B41" s="550"/>
      <c r="C41" s="550"/>
      <c r="D41" s="550"/>
      <c r="E41" s="550"/>
      <c r="M41" s="551"/>
    </row>
    <row r="42" spans="1:13" x14ac:dyDescent="0.35">
      <c r="A42" s="549"/>
      <c r="B42" s="550"/>
      <c r="C42" s="550"/>
      <c r="D42" s="550"/>
      <c r="E42" s="550"/>
      <c r="M42" s="551"/>
    </row>
    <row r="43" spans="1:13" x14ac:dyDescent="0.35">
      <c r="A43" s="529" t="s">
        <v>225</v>
      </c>
      <c r="B43" s="552"/>
      <c r="C43" s="552"/>
      <c r="D43" s="552"/>
      <c r="E43" s="552"/>
    </row>
    <row r="44" spans="1:13" x14ac:dyDescent="0.35">
      <c r="A44" s="553"/>
      <c r="B44" s="554"/>
      <c r="C44" s="554"/>
      <c r="D44" s="554"/>
      <c r="E44" s="554"/>
      <c r="F44" s="550"/>
      <c r="G44" s="550"/>
      <c r="H44" s="550"/>
      <c r="I44" s="550"/>
      <c r="J44" s="550"/>
      <c r="K44" s="550"/>
      <c r="L44" s="550"/>
    </row>
    <row r="45" spans="1:13" x14ac:dyDescent="0.35">
      <c r="A45" s="531" t="s">
        <v>226</v>
      </c>
      <c r="B45" s="532"/>
      <c r="C45" s="532"/>
      <c r="D45" s="532"/>
      <c r="E45" s="302" t="s">
        <v>4</v>
      </c>
      <c r="F45" s="550"/>
      <c r="G45" s="550"/>
      <c r="H45" s="550"/>
      <c r="I45" s="550"/>
      <c r="J45" s="550"/>
      <c r="K45" s="550"/>
      <c r="L45" s="550"/>
    </row>
    <row r="46" spans="1:13" ht="26" x14ac:dyDescent="0.35">
      <c r="A46" s="539" t="s">
        <v>5</v>
      </c>
      <c r="B46" s="320" t="s">
        <v>6</v>
      </c>
      <c r="C46" s="320" t="str">
        <f>C33</f>
        <v>As At 31/02/2024</v>
      </c>
      <c r="D46" s="555" t="str">
        <f>D33</f>
        <v>As At
 31/03/2023</v>
      </c>
      <c r="E46" s="320" t="str">
        <f>E33</f>
        <v>As At
 31/03/2022</v>
      </c>
      <c r="F46" s="552"/>
      <c r="G46" s="552"/>
      <c r="H46" s="552"/>
      <c r="I46" s="552"/>
      <c r="J46" s="552"/>
      <c r="K46" s="543"/>
      <c r="L46" s="543"/>
    </row>
    <row r="47" spans="1:13" ht="14.5" customHeight="1" x14ac:dyDescent="0.35">
      <c r="A47" s="556" t="s">
        <v>227</v>
      </c>
      <c r="B47" s="557"/>
      <c r="C47" s="557"/>
      <c r="D47" s="557"/>
      <c r="E47" s="557"/>
      <c r="F47" s="558"/>
      <c r="G47" s="558"/>
      <c r="H47" s="558"/>
      <c r="I47" s="558"/>
      <c r="J47" s="558"/>
      <c r="K47" s="558"/>
      <c r="L47" s="558"/>
    </row>
    <row r="48" spans="1:13" x14ac:dyDescent="0.35">
      <c r="A48" s="556" t="s">
        <v>228</v>
      </c>
      <c r="B48" s="559"/>
      <c r="C48" s="560"/>
      <c r="D48" s="557"/>
      <c r="E48" s="557"/>
      <c r="F48" s="554"/>
      <c r="G48" s="554"/>
      <c r="H48" s="554"/>
      <c r="I48" s="554"/>
      <c r="J48" s="554"/>
      <c r="K48" s="554"/>
      <c r="L48" s="554"/>
    </row>
    <row r="49" spans="1:13" x14ac:dyDescent="0.35">
      <c r="A49" s="561" t="s">
        <v>75</v>
      </c>
      <c r="B49" s="562">
        <f>SUM(B47:B48)</f>
        <v>0</v>
      </c>
      <c r="C49" s="562">
        <f t="shared" ref="C49:D49" si="3">SUM(C47:C48)</f>
        <v>0</v>
      </c>
      <c r="D49" s="562">
        <f t="shared" si="3"/>
        <v>0</v>
      </c>
      <c r="E49" s="562">
        <f>SUM(E47:E48)</f>
        <v>0</v>
      </c>
      <c r="F49" s="532"/>
      <c r="G49" s="532"/>
      <c r="H49" s="532"/>
      <c r="I49" s="532"/>
      <c r="J49" s="532"/>
      <c r="K49" s="543"/>
      <c r="L49" s="227"/>
      <c r="M49" s="563"/>
    </row>
    <row r="50" spans="1:13" x14ac:dyDescent="0.35">
      <c r="A50" s="564" t="s">
        <v>229</v>
      </c>
      <c r="B50" s="565"/>
      <c r="C50" s="559">
        <v>0</v>
      </c>
      <c r="D50" s="566">
        <v>0</v>
      </c>
      <c r="E50" s="566">
        <v>0</v>
      </c>
      <c r="M50" s="563"/>
    </row>
    <row r="51" spans="1:13" x14ac:dyDescent="0.35">
      <c r="A51" s="567" t="s">
        <v>15</v>
      </c>
      <c r="B51" s="568">
        <f>SUM(B49+B50)</f>
        <v>0</v>
      </c>
      <c r="C51" s="568">
        <f t="shared" ref="C51:D51" si="4">SUM(C49+C50)</f>
        <v>0</v>
      </c>
      <c r="D51" s="568">
        <f t="shared" si="4"/>
        <v>0</v>
      </c>
      <c r="E51" s="568">
        <f>SUM(E49+E50)</f>
        <v>0</v>
      </c>
      <c r="M51" s="563"/>
    </row>
    <row r="52" spans="1:13" x14ac:dyDescent="0.35">
      <c r="A52" s="569"/>
      <c r="B52" s="570"/>
      <c r="C52" s="570"/>
      <c r="D52" s="570"/>
      <c r="E52" s="570"/>
    </row>
    <row r="53" spans="1:13" x14ac:dyDescent="0.35">
      <c r="A53" s="571" t="s">
        <v>230</v>
      </c>
      <c r="B53" s="550"/>
      <c r="C53" s="550"/>
      <c r="D53" s="550"/>
      <c r="E53" s="550"/>
    </row>
    <row r="54" spans="1:13" x14ac:dyDescent="0.35">
      <c r="A54" s="315" t="s">
        <v>137</v>
      </c>
      <c r="B54" s="316"/>
      <c r="C54" s="550"/>
      <c r="D54" s="550"/>
      <c r="E54" s="302"/>
      <c r="F54" s="302" t="s">
        <v>4</v>
      </c>
    </row>
    <row r="55" spans="1:13" ht="26" x14ac:dyDescent="0.35">
      <c r="A55" s="572" t="s">
        <v>5</v>
      </c>
      <c r="B55" s="573" t="s">
        <v>231</v>
      </c>
      <c r="C55" s="573" t="s">
        <v>232</v>
      </c>
      <c r="D55" s="573" t="s">
        <v>139</v>
      </c>
      <c r="E55" s="573" t="s">
        <v>140</v>
      </c>
      <c r="F55" s="574" t="s">
        <v>233</v>
      </c>
    </row>
    <row r="56" spans="1:13" x14ac:dyDescent="0.35">
      <c r="A56" s="575" t="s">
        <v>234</v>
      </c>
      <c r="B56" s="576"/>
      <c r="C56" s="576"/>
      <c r="D56" s="576"/>
      <c r="E56" s="576"/>
      <c r="F56" s="577"/>
      <c r="G56" s="550"/>
      <c r="H56" s="550"/>
      <c r="I56" s="550"/>
      <c r="J56" s="550"/>
      <c r="K56" s="550"/>
      <c r="L56" s="543"/>
    </row>
    <row r="57" spans="1:13" x14ac:dyDescent="0.35">
      <c r="A57" s="578" t="s">
        <v>235</v>
      </c>
      <c r="B57" s="579"/>
      <c r="C57" s="580"/>
      <c r="D57" s="579">
        <v>0</v>
      </c>
      <c r="E57" s="579">
        <v>0</v>
      </c>
      <c r="F57" s="579">
        <v>0</v>
      </c>
      <c r="G57" s="550"/>
      <c r="H57" s="550"/>
      <c r="I57" s="550"/>
      <c r="J57" s="550"/>
      <c r="K57" s="550"/>
      <c r="L57" s="543"/>
    </row>
    <row r="58" spans="1:13" x14ac:dyDescent="0.35">
      <c r="A58" s="578" t="s">
        <v>236</v>
      </c>
      <c r="B58" s="579">
        <v>0</v>
      </c>
      <c r="C58" s="579"/>
      <c r="D58" s="579">
        <v>0</v>
      </c>
      <c r="E58" s="579">
        <v>0</v>
      </c>
      <c r="F58" s="579"/>
      <c r="G58" s="550"/>
      <c r="H58" s="550"/>
      <c r="I58" s="550"/>
      <c r="J58" s="550"/>
      <c r="K58" s="550"/>
      <c r="L58" s="543"/>
    </row>
    <row r="59" spans="1:13" x14ac:dyDescent="0.35">
      <c r="A59" s="575" t="s">
        <v>237</v>
      </c>
      <c r="B59" s="579"/>
      <c r="C59" s="579"/>
      <c r="D59" s="579"/>
      <c r="E59" s="579"/>
      <c r="F59" s="566"/>
    </row>
    <row r="60" spans="1:13" x14ac:dyDescent="0.35">
      <c r="A60" s="578" t="s">
        <v>238</v>
      </c>
      <c r="B60" s="581">
        <v>0</v>
      </c>
      <c r="C60" s="581"/>
      <c r="D60" s="581">
        <v>0</v>
      </c>
      <c r="E60" s="581">
        <v>0</v>
      </c>
      <c r="F60" s="581">
        <v>0</v>
      </c>
    </row>
    <row r="61" spans="1:13" x14ac:dyDescent="0.35">
      <c r="A61" s="578" t="s">
        <v>236</v>
      </c>
      <c r="B61" s="581">
        <v>0</v>
      </c>
      <c r="C61" s="581"/>
      <c r="D61" s="581">
        <v>0</v>
      </c>
      <c r="E61" s="581">
        <v>0</v>
      </c>
      <c r="F61" s="581">
        <v>0</v>
      </c>
      <c r="M61" s="582"/>
    </row>
    <row r="62" spans="1:13" x14ac:dyDescent="0.35">
      <c r="A62" s="583" t="s">
        <v>15</v>
      </c>
      <c r="B62" s="584">
        <f>SUM(B57:B61)</f>
        <v>0</v>
      </c>
      <c r="C62" s="584">
        <f>SUM(C57:C61)</f>
        <v>0</v>
      </c>
      <c r="D62" s="584">
        <f t="shared" ref="D62:E62" si="5">SUM(D57:D61)</f>
        <v>0</v>
      </c>
      <c r="E62" s="584">
        <f t="shared" si="5"/>
        <v>0</v>
      </c>
      <c r="F62" s="584">
        <f>SUM(F57:F61)</f>
        <v>0</v>
      </c>
      <c r="M62" s="582"/>
    </row>
    <row r="63" spans="1:13" x14ac:dyDescent="0.35">
      <c r="A63" s="549"/>
      <c r="B63" s="550"/>
      <c r="C63" s="550"/>
      <c r="D63" s="550"/>
      <c r="E63" s="550"/>
      <c r="M63" s="551"/>
    </row>
    <row r="64" spans="1:13" x14ac:dyDescent="0.35">
      <c r="A64" s="315" t="s">
        <v>192</v>
      </c>
      <c r="B64" s="316"/>
      <c r="C64" s="550"/>
      <c r="D64" s="550"/>
      <c r="E64" s="550"/>
      <c r="F64" s="302" t="s">
        <v>4</v>
      </c>
      <c r="M64" s="585"/>
    </row>
    <row r="65" spans="1:13" ht="26" x14ac:dyDescent="0.35">
      <c r="A65" s="572" t="s">
        <v>5</v>
      </c>
      <c r="B65" s="573" t="s">
        <v>231</v>
      </c>
      <c r="C65" s="573" t="s">
        <v>232</v>
      </c>
      <c r="D65" s="573" t="s">
        <v>139</v>
      </c>
      <c r="E65" s="573" t="s">
        <v>140</v>
      </c>
      <c r="F65" s="555" t="s">
        <v>233</v>
      </c>
      <c r="M65" s="586"/>
    </row>
    <row r="66" spans="1:13" x14ac:dyDescent="0.35">
      <c r="A66" s="575" t="s">
        <v>234</v>
      </c>
      <c r="B66" s="576"/>
      <c r="C66" s="576"/>
      <c r="D66" s="576"/>
      <c r="E66" s="576"/>
      <c r="F66" s="566"/>
      <c r="M66" s="587"/>
    </row>
    <row r="67" spans="1:13" x14ac:dyDescent="0.35">
      <c r="A67" s="578" t="s">
        <v>235</v>
      </c>
      <c r="B67" s="579"/>
      <c r="C67" s="579">
        <v>0</v>
      </c>
      <c r="D67" s="579">
        <v>0</v>
      </c>
      <c r="E67" s="579">
        <v>0</v>
      </c>
      <c r="F67" s="579">
        <v>0</v>
      </c>
      <c r="G67" s="550"/>
      <c r="H67" s="550"/>
      <c r="I67" s="550"/>
      <c r="J67" s="550"/>
      <c r="K67" s="550"/>
      <c r="L67" s="543"/>
    </row>
    <row r="68" spans="1:13" x14ac:dyDescent="0.35">
      <c r="A68" s="578" t="s">
        <v>236</v>
      </c>
      <c r="B68" s="579">
        <v>0</v>
      </c>
      <c r="C68" s="579">
        <v>0</v>
      </c>
      <c r="D68" s="579">
        <v>0</v>
      </c>
      <c r="E68" s="580"/>
      <c r="F68" s="579"/>
      <c r="G68" s="550"/>
      <c r="H68" s="550"/>
      <c r="I68" s="550"/>
      <c r="J68" s="550"/>
      <c r="K68" s="550"/>
      <c r="L68" s="543"/>
    </row>
    <row r="69" spans="1:13" x14ac:dyDescent="0.35">
      <c r="A69" s="575" t="s">
        <v>237</v>
      </c>
      <c r="B69" s="579"/>
      <c r="C69" s="579"/>
      <c r="D69" s="579"/>
      <c r="E69" s="579"/>
      <c r="F69" s="566"/>
    </row>
    <row r="70" spans="1:13" x14ac:dyDescent="0.35">
      <c r="A70" s="578" t="s">
        <v>238</v>
      </c>
      <c r="B70" s="581">
        <v>0</v>
      </c>
      <c r="C70" s="581">
        <v>0</v>
      </c>
      <c r="D70" s="581">
        <v>0</v>
      </c>
      <c r="E70" s="581">
        <v>0</v>
      </c>
      <c r="F70" s="581">
        <v>0</v>
      </c>
    </row>
    <row r="71" spans="1:13" x14ac:dyDescent="0.35">
      <c r="A71" s="578" t="s">
        <v>236</v>
      </c>
      <c r="B71" s="581">
        <v>0</v>
      </c>
      <c r="C71" s="581">
        <v>0</v>
      </c>
      <c r="D71" s="581">
        <v>0</v>
      </c>
      <c r="E71" s="581">
        <v>0</v>
      </c>
      <c r="F71" s="581">
        <v>0</v>
      </c>
    </row>
    <row r="72" spans="1:13" x14ac:dyDescent="0.35">
      <c r="A72" s="583" t="s">
        <v>15</v>
      </c>
      <c r="B72" s="584">
        <f>SUM(B67:B71)</f>
        <v>0</v>
      </c>
      <c r="C72" s="584">
        <f>SUM(C67:C71)</f>
        <v>0</v>
      </c>
      <c r="D72" s="584">
        <f t="shared" ref="D72:E72" si="6">SUM(D67:D71)</f>
        <v>0</v>
      </c>
      <c r="E72" s="584">
        <f t="shared" si="6"/>
        <v>0</v>
      </c>
      <c r="F72" s="584">
        <f>SUM(F67:F71)</f>
        <v>0</v>
      </c>
    </row>
    <row r="73" spans="1:13" x14ac:dyDescent="0.35">
      <c r="A73" s="588"/>
      <c r="B73" s="589"/>
      <c r="C73" s="589"/>
      <c r="D73" s="589"/>
      <c r="E73" s="589"/>
      <c r="M73" s="590"/>
    </row>
    <row r="74" spans="1:13" x14ac:dyDescent="0.35">
      <c r="A74" s="591" t="s">
        <v>197</v>
      </c>
      <c r="B74" s="589"/>
      <c r="C74" s="589"/>
      <c r="D74" s="589"/>
      <c r="E74" s="589"/>
      <c r="F74" s="302" t="s">
        <v>4</v>
      </c>
      <c r="M74" s="590"/>
    </row>
    <row r="75" spans="1:13" ht="26" x14ac:dyDescent="0.35">
      <c r="A75" s="572" t="s">
        <v>5</v>
      </c>
      <c r="B75" s="573" t="str">
        <f>B65</f>
        <v>Less than
6 months</v>
      </c>
      <c r="C75" s="573" t="str">
        <f>C65</f>
        <v>6 Months
- 1 year</v>
      </c>
      <c r="D75" s="573" t="s">
        <v>139</v>
      </c>
      <c r="E75" s="573" t="s">
        <v>140</v>
      </c>
      <c r="F75" s="555" t="s">
        <v>233</v>
      </c>
      <c r="M75" s="590"/>
    </row>
    <row r="76" spans="1:13" x14ac:dyDescent="0.35">
      <c r="A76" s="575" t="s">
        <v>234</v>
      </c>
      <c r="B76" s="576"/>
      <c r="C76" s="576"/>
      <c r="D76" s="576"/>
      <c r="E76" s="576"/>
      <c r="F76" s="566"/>
    </row>
    <row r="77" spans="1:13" x14ac:dyDescent="0.35">
      <c r="A77" s="578" t="s">
        <v>238</v>
      </c>
      <c r="B77" s="579"/>
      <c r="C77" s="579"/>
      <c r="D77" s="579"/>
      <c r="E77" s="579"/>
      <c r="F77" s="579">
        <v>0</v>
      </c>
    </row>
    <row r="78" spans="1:13" x14ac:dyDescent="0.35">
      <c r="A78" s="578" t="s">
        <v>236</v>
      </c>
      <c r="B78" s="579">
        <v>0</v>
      </c>
      <c r="C78" s="579">
        <v>0</v>
      </c>
      <c r="D78" s="579">
        <v>0</v>
      </c>
      <c r="E78" s="579">
        <v>0</v>
      </c>
      <c r="F78" s="579"/>
    </row>
    <row r="79" spans="1:13" x14ac:dyDescent="0.35">
      <c r="A79" s="575" t="s">
        <v>237</v>
      </c>
      <c r="B79" s="579"/>
      <c r="C79" s="579"/>
      <c r="D79" s="579"/>
      <c r="E79" s="579"/>
      <c r="F79" s="566"/>
    </row>
    <row r="80" spans="1:13" x14ac:dyDescent="0.35">
      <c r="A80" s="578" t="s">
        <v>238</v>
      </c>
      <c r="B80" s="581">
        <v>0</v>
      </c>
      <c r="C80" s="581">
        <v>0</v>
      </c>
      <c r="D80" s="581">
        <v>0</v>
      </c>
      <c r="E80" s="581">
        <v>0</v>
      </c>
      <c r="F80" s="581">
        <v>0</v>
      </c>
    </row>
    <row r="81" spans="1:13" x14ac:dyDescent="0.35">
      <c r="A81" s="578" t="s">
        <v>236</v>
      </c>
      <c r="B81" s="581">
        <v>0</v>
      </c>
      <c r="C81" s="581">
        <v>0</v>
      </c>
      <c r="D81" s="581">
        <v>0</v>
      </c>
      <c r="E81" s="581">
        <v>0</v>
      </c>
      <c r="F81" s="581">
        <v>0</v>
      </c>
    </row>
    <row r="82" spans="1:13" x14ac:dyDescent="0.35">
      <c r="A82" s="583" t="s">
        <v>15</v>
      </c>
      <c r="B82" s="584">
        <f>SUM(B77:B81)</f>
        <v>0</v>
      </c>
      <c r="C82" s="584">
        <f t="shared" ref="C82:E82" si="7">SUM(C77:C81)</f>
        <v>0</v>
      </c>
      <c r="D82" s="584">
        <f t="shared" si="7"/>
        <v>0</v>
      </c>
      <c r="E82" s="584">
        <f t="shared" si="7"/>
        <v>0</v>
      </c>
      <c r="F82" s="584">
        <f>SUM(F77:F81)</f>
        <v>0</v>
      </c>
    </row>
    <row r="83" spans="1:13" x14ac:dyDescent="0.35">
      <c r="A83" s="588"/>
      <c r="B83" s="589"/>
      <c r="C83" s="589"/>
      <c r="D83" s="589"/>
      <c r="E83" s="589"/>
    </row>
    <row r="84" spans="1:13" x14ac:dyDescent="0.35">
      <c r="A84" s="591" t="s">
        <v>201</v>
      </c>
      <c r="B84" s="592"/>
      <c r="C84" s="592"/>
      <c r="D84" s="592"/>
      <c r="E84" s="592"/>
      <c r="F84" s="302" t="s">
        <v>4</v>
      </c>
      <c r="M84" s="551"/>
    </row>
    <row r="85" spans="1:13" ht="26" x14ac:dyDescent="0.35">
      <c r="A85" s="572" t="s">
        <v>5</v>
      </c>
      <c r="B85" s="573" t="str">
        <f>B75</f>
        <v>Less than
6 months</v>
      </c>
      <c r="C85" s="573" t="str">
        <f>C75</f>
        <v>6 Months
- 1 year</v>
      </c>
      <c r="D85" s="573" t="s">
        <v>139</v>
      </c>
      <c r="E85" s="573" t="s">
        <v>140</v>
      </c>
      <c r="F85" s="555" t="s">
        <v>233</v>
      </c>
    </row>
    <row r="86" spans="1:13" x14ac:dyDescent="0.35">
      <c r="A86" s="575" t="s">
        <v>234</v>
      </c>
      <c r="B86" s="593"/>
      <c r="C86" s="593"/>
      <c r="D86" s="593"/>
      <c r="E86" s="593"/>
      <c r="F86" s="594"/>
    </row>
    <row r="87" spans="1:13" x14ac:dyDescent="0.35">
      <c r="A87" s="578" t="s">
        <v>238</v>
      </c>
      <c r="B87" s="579"/>
      <c r="C87" s="579"/>
      <c r="D87" s="579"/>
      <c r="E87" s="579"/>
      <c r="F87" s="579"/>
    </row>
    <row r="88" spans="1:13" x14ac:dyDescent="0.35">
      <c r="A88" s="578" t="s">
        <v>236</v>
      </c>
      <c r="B88" s="595">
        <v>0</v>
      </c>
      <c r="C88" s="595">
        <v>0</v>
      </c>
      <c r="D88" s="595">
        <v>0</v>
      </c>
      <c r="E88" s="595">
        <v>0</v>
      </c>
      <c r="F88" s="595">
        <v>0</v>
      </c>
    </row>
    <row r="89" spans="1:13" x14ac:dyDescent="0.35">
      <c r="A89" s="575" t="s">
        <v>237</v>
      </c>
      <c r="B89" s="595"/>
      <c r="C89" s="595"/>
      <c r="D89" s="595"/>
      <c r="E89" s="595"/>
      <c r="F89" s="594"/>
    </row>
    <row r="90" spans="1:13" x14ac:dyDescent="0.35">
      <c r="A90" s="578" t="s">
        <v>238</v>
      </c>
      <c r="B90" s="596">
        <v>0</v>
      </c>
      <c r="C90" s="596">
        <v>0</v>
      </c>
      <c r="D90" s="596">
        <v>0</v>
      </c>
      <c r="E90" s="596">
        <v>0</v>
      </c>
      <c r="F90" s="596">
        <v>0</v>
      </c>
    </row>
    <row r="91" spans="1:13" x14ac:dyDescent="0.35">
      <c r="A91" s="578" t="s">
        <v>236</v>
      </c>
      <c r="B91" s="596">
        <v>0</v>
      </c>
      <c r="C91" s="596">
        <v>0</v>
      </c>
      <c r="D91" s="596">
        <v>0</v>
      </c>
      <c r="E91" s="596">
        <v>0</v>
      </c>
      <c r="F91" s="596">
        <v>0</v>
      </c>
    </row>
    <row r="92" spans="1:13" x14ac:dyDescent="0.35">
      <c r="A92" s="583" t="s">
        <v>15</v>
      </c>
      <c r="B92" s="597">
        <f>SUM(B87:B91)</f>
        <v>0</v>
      </c>
      <c r="C92" s="597">
        <f t="shared" ref="C92:E103" si="8">SUM(C87:C91)</f>
        <v>0</v>
      </c>
      <c r="D92" s="597">
        <f t="shared" si="8"/>
        <v>0</v>
      </c>
      <c r="E92" s="597">
        <f t="shared" si="8"/>
        <v>0</v>
      </c>
      <c r="F92" s="598" t="s">
        <v>60</v>
      </c>
    </row>
    <row r="93" spans="1:13" x14ac:dyDescent="0.35">
      <c r="A93" s="599"/>
      <c r="B93" s="552"/>
      <c r="C93" s="552"/>
      <c r="D93" s="552"/>
      <c r="E93" s="552"/>
    </row>
    <row r="94" spans="1:13" x14ac:dyDescent="0.35">
      <c r="A94" s="529" t="s">
        <v>239</v>
      </c>
      <c r="B94" s="552"/>
      <c r="C94" s="552"/>
      <c r="D94" s="552"/>
      <c r="E94" s="552"/>
    </row>
    <row r="95" spans="1:13" x14ac:dyDescent="0.35">
      <c r="A95" s="531" t="s">
        <v>240</v>
      </c>
      <c r="B95" s="532"/>
      <c r="C95" s="532"/>
      <c r="D95" s="532"/>
      <c r="E95" s="532"/>
    </row>
    <row r="96" spans="1:13" ht="26" x14ac:dyDescent="0.35">
      <c r="A96" s="349" t="s">
        <v>5</v>
      </c>
      <c r="B96" s="600" t="str">
        <f>B46</f>
        <v>Stub Period</v>
      </c>
      <c r="C96" s="600" t="str">
        <f>+C46</f>
        <v>As At 31/02/2024</v>
      </c>
      <c r="D96" s="600" t="str">
        <f>D46</f>
        <v>As At
 31/03/2023</v>
      </c>
      <c r="E96" s="485" t="s">
        <v>241</v>
      </c>
      <c r="F96" s="589"/>
    </row>
    <row r="97" spans="1:12" x14ac:dyDescent="0.35">
      <c r="A97" s="571" t="s">
        <v>242</v>
      </c>
      <c r="B97" s="601"/>
      <c r="C97" s="601"/>
      <c r="D97" s="601"/>
      <c r="E97" s="566"/>
      <c r="F97" s="552"/>
      <c r="G97" s="552"/>
      <c r="H97" s="552"/>
      <c r="I97" s="552"/>
      <c r="J97" s="552"/>
      <c r="K97" s="543"/>
      <c r="L97" s="543"/>
    </row>
    <row r="98" spans="1:12" x14ac:dyDescent="0.35">
      <c r="A98" s="602" t="s">
        <v>243</v>
      </c>
      <c r="B98" s="601"/>
      <c r="C98" s="601"/>
      <c r="D98" s="601"/>
      <c r="E98" s="579"/>
      <c r="F98" s="552"/>
      <c r="G98" s="552"/>
      <c r="H98" s="552"/>
      <c r="I98" s="552"/>
      <c r="J98" s="552"/>
      <c r="K98" s="543"/>
      <c r="L98" s="543"/>
    </row>
    <row r="99" spans="1:12" x14ac:dyDescent="0.35">
      <c r="A99" s="603" t="s">
        <v>244</v>
      </c>
      <c r="B99" s="604"/>
      <c r="C99" s="604"/>
      <c r="D99" s="566"/>
      <c r="E99" s="579">
        <v>0</v>
      </c>
      <c r="F99" s="532"/>
      <c r="G99" s="532"/>
      <c r="H99" s="532"/>
      <c r="I99" s="532"/>
      <c r="J99" s="532"/>
      <c r="K99" s="543"/>
      <c r="L99" s="227"/>
    </row>
    <row r="100" spans="1:12" x14ac:dyDescent="0.35">
      <c r="A100" s="603" t="s">
        <v>245</v>
      </c>
      <c r="B100" s="604"/>
      <c r="C100" s="604"/>
      <c r="D100" s="605" t="s">
        <v>75</v>
      </c>
      <c r="E100" s="566"/>
    </row>
    <row r="101" spans="1:12" x14ac:dyDescent="0.35">
      <c r="A101" s="603" t="s">
        <v>246</v>
      </c>
      <c r="B101" s="604"/>
      <c r="C101" s="604">
        <v>0</v>
      </c>
      <c r="D101" s="604">
        <v>0</v>
      </c>
      <c r="E101" s="581">
        <v>0</v>
      </c>
    </row>
    <row r="102" spans="1:12" x14ac:dyDescent="0.35">
      <c r="A102" s="603" t="s">
        <v>247</v>
      </c>
      <c r="B102" s="604"/>
      <c r="C102" s="604"/>
      <c r="D102" s="566"/>
      <c r="E102" s="581">
        <v>0</v>
      </c>
    </row>
    <row r="103" spans="1:12" x14ac:dyDescent="0.35">
      <c r="A103" s="603" t="s">
        <v>248</v>
      </c>
      <c r="B103" s="604">
        <v>0</v>
      </c>
      <c r="C103" s="604">
        <v>0</v>
      </c>
      <c r="D103" s="566">
        <v>0</v>
      </c>
      <c r="E103" s="584">
        <f t="shared" si="8"/>
        <v>0</v>
      </c>
    </row>
    <row r="104" spans="1:12" x14ac:dyDescent="0.35">
      <c r="A104" s="602" t="s">
        <v>249</v>
      </c>
      <c r="B104" s="604"/>
      <c r="C104" s="604"/>
      <c r="D104" s="566"/>
      <c r="E104" s="601"/>
    </row>
    <row r="105" spans="1:12" x14ac:dyDescent="0.35">
      <c r="A105" s="602" t="s">
        <v>250</v>
      </c>
      <c r="B105" s="604">
        <v>0</v>
      </c>
      <c r="C105" s="604">
        <v>0</v>
      </c>
      <c r="D105" s="566"/>
      <c r="E105" s="601"/>
    </row>
    <row r="106" spans="1:12" x14ac:dyDescent="0.35">
      <c r="A106" s="602" t="s">
        <v>251</v>
      </c>
      <c r="B106" s="604"/>
      <c r="C106" s="604"/>
      <c r="D106" s="566">
        <v>0</v>
      </c>
      <c r="E106" s="606"/>
    </row>
    <row r="107" spans="1:12" x14ac:dyDescent="0.35">
      <c r="A107" s="607" t="s">
        <v>15</v>
      </c>
      <c r="B107" s="608">
        <f>SUM(B99:B106)</f>
        <v>0</v>
      </c>
      <c r="C107" s="609">
        <f>SUM(C99:C106)</f>
        <v>0</v>
      </c>
      <c r="D107" s="610">
        <f>SUM(D99:D106)</f>
        <v>0</v>
      </c>
      <c r="E107" s="610">
        <f>SUM(E99:E106)</f>
        <v>0</v>
      </c>
    </row>
    <row r="108" spans="1:12" x14ac:dyDescent="0.35">
      <c r="A108" s="611"/>
      <c r="B108" s="612"/>
      <c r="C108" s="612"/>
      <c r="D108" s="612"/>
      <c r="E108" s="612"/>
    </row>
    <row r="109" spans="1:12" x14ac:dyDescent="0.35">
      <c r="A109" s="613"/>
      <c r="B109" s="612"/>
      <c r="C109" s="612"/>
      <c r="D109" s="612"/>
      <c r="E109" s="612"/>
    </row>
    <row r="110" spans="1:12" x14ac:dyDescent="0.35">
      <c r="A110" s="614"/>
      <c r="B110" s="615"/>
      <c r="C110" s="615"/>
      <c r="D110" s="615"/>
      <c r="E110" s="615"/>
    </row>
    <row r="111" spans="1:12" x14ac:dyDescent="0.35">
      <c r="A111" s="529" t="s">
        <v>252</v>
      </c>
      <c r="B111" s="616"/>
      <c r="C111" s="616"/>
      <c r="D111" s="616"/>
      <c r="E111" s="616"/>
    </row>
    <row r="112" spans="1:12" x14ac:dyDescent="0.35">
      <c r="A112" s="531" t="s">
        <v>253</v>
      </c>
      <c r="B112" s="532"/>
      <c r="C112" s="532"/>
      <c r="D112" s="532"/>
      <c r="E112" s="302" t="s">
        <v>4</v>
      </c>
      <c r="F112" s="612"/>
      <c r="G112" s="612"/>
      <c r="H112" s="612"/>
      <c r="I112" s="612"/>
      <c r="J112" s="612"/>
      <c r="K112" s="612"/>
      <c r="L112" s="612"/>
    </row>
    <row r="113" spans="1:13" ht="26" x14ac:dyDescent="0.35">
      <c r="A113" s="617" t="s">
        <v>5</v>
      </c>
      <c r="B113" s="600" t="s">
        <v>6</v>
      </c>
      <c r="C113" s="600" t="str">
        <f>C96</f>
        <v>As At 31/02/2024</v>
      </c>
      <c r="D113" s="600" t="str">
        <f>D96</f>
        <v>As At
 31/03/2023</v>
      </c>
      <c r="E113" s="600" t="str">
        <f>E46</f>
        <v>As At
 31/03/2022</v>
      </c>
      <c r="F113" s="612"/>
      <c r="G113" s="612"/>
      <c r="H113" s="612"/>
      <c r="I113" s="612"/>
      <c r="J113" s="612"/>
      <c r="K113" s="612"/>
      <c r="L113" s="612"/>
    </row>
    <row r="114" spans="1:13" x14ac:dyDescent="0.35">
      <c r="A114" s="618" t="s">
        <v>254</v>
      </c>
      <c r="B114" s="619"/>
      <c r="C114" s="619"/>
      <c r="D114" s="619"/>
      <c r="E114" s="601"/>
      <c r="F114" s="615"/>
      <c r="G114" s="615"/>
      <c r="H114" s="615"/>
      <c r="I114" s="615"/>
      <c r="J114" s="615"/>
      <c r="K114" s="615"/>
      <c r="L114" s="371"/>
    </row>
    <row r="115" spans="1:13" x14ac:dyDescent="0.35">
      <c r="A115" s="620" t="s">
        <v>255</v>
      </c>
      <c r="B115" s="604"/>
      <c r="C115" s="604"/>
      <c r="D115" s="619">
        <v>0</v>
      </c>
      <c r="E115" s="566" t="s">
        <v>75</v>
      </c>
      <c r="F115" s="616"/>
      <c r="G115" s="616"/>
      <c r="H115" s="616"/>
      <c r="I115" s="616"/>
      <c r="J115" s="616"/>
      <c r="K115" s="371"/>
      <c r="L115" s="371"/>
      <c r="M115" s="621"/>
    </row>
    <row r="116" spans="1:13" x14ac:dyDescent="0.35">
      <c r="A116" s="622" t="s">
        <v>256</v>
      </c>
      <c r="B116" s="623"/>
      <c r="C116" s="624"/>
      <c r="D116" s="580"/>
      <c r="E116" s="566"/>
      <c r="F116" s="532"/>
      <c r="G116" s="532"/>
      <c r="H116" s="532"/>
      <c r="I116" s="532"/>
      <c r="J116" s="532"/>
      <c r="K116" s="543"/>
      <c r="L116" s="227"/>
      <c r="M116" s="302"/>
    </row>
    <row r="117" spans="1:13" x14ac:dyDescent="0.35">
      <c r="A117" s="625" t="s">
        <v>257</v>
      </c>
      <c r="B117" s="604"/>
      <c r="C117" s="604"/>
      <c r="D117" s="619"/>
      <c r="E117" s="566"/>
    </row>
    <row r="118" spans="1:13" x14ac:dyDescent="0.35">
      <c r="A118" s="625" t="s">
        <v>258</v>
      </c>
      <c r="B118" s="604"/>
      <c r="C118" s="604"/>
      <c r="D118" s="619"/>
      <c r="E118" s="566"/>
    </row>
    <row r="119" spans="1:13" x14ac:dyDescent="0.35">
      <c r="A119" s="620" t="s">
        <v>259</v>
      </c>
      <c r="B119" s="604"/>
      <c r="C119" s="604"/>
      <c r="D119" s="619"/>
      <c r="E119" s="566"/>
    </row>
    <row r="120" spans="1:13" x14ac:dyDescent="0.35">
      <c r="A120" s="620" t="s">
        <v>260</v>
      </c>
      <c r="B120" s="623"/>
      <c r="C120" s="566"/>
      <c r="D120" s="619"/>
      <c r="E120" s="566"/>
    </row>
    <row r="121" spans="1:13" x14ac:dyDescent="0.35">
      <c r="A121" s="625" t="s">
        <v>261</v>
      </c>
      <c r="B121" s="604"/>
      <c r="C121" s="604"/>
      <c r="D121" s="619"/>
      <c r="E121" s="566"/>
    </row>
    <row r="122" spans="1:13" x14ac:dyDescent="0.35">
      <c r="A122" s="626" t="s">
        <v>15</v>
      </c>
      <c r="B122" s="627">
        <f>SUM(B115:B121)</f>
        <v>0</v>
      </c>
      <c r="C122" s="627">
        <f>SUM(C115:C121)</f>
        <v>0</v>
      </c>
      <c r="D122" s="627">
        <f>SUM(D115:D121)</f>
        <v>0</v>
      </c>
      <c r="E122" s="627">
        <f>SUM(E115:E121)</f>
        <v>0</v>
      </c>
    </row>
    <row r="129" spans="13:13" x14ac:dyDescent="0.35">
      <c r="M129" s="628"/>
    </row>
    <row r="130" spans="13:13" x14ac:dyDescent="0.35">
      <c r="M130" s="628"/>
    </row>
    <row r="132" spans="13:13" x14ac:dyDescent="0.35">
      <c r="M132" s="528"/>
    </row>
    <row r="134" spans="13:13" ht="33" customHeight="1" x14ac:dyDescent="0.35"/>
    <row r="144" spans="13:13" x14ac:dyDescent="0.35">
      <c r="M144" s="302"/>
    </row>
    <row r="145" spans="13:13" x14ac:dyDescent="0.35">
      <c r="M145" s="629"/>
    </row>
    <row r="146" spans="13:13" x14ac:dyDescent="0.35">
      <c r="M146" s="630"/>
    </row>
    <row r="147" spans="13:13" x14ac:dyDescent="0.35">
      <c r="M147" s="630"/>
    </row>
    <row r="148" spans="13:13" x14ac:dyDescent="0.35">
      <c r="M148" s="631"/>
    </row>
    <row r="149" spans="13:13" x14ac:dyDescent="0.35">
      <c r="M149" s="630"/>
    </row>
    <row r="150" spans="13:13" x14ac:dyDescent="0.35">
      <c r="M150" s="630"/>
    </row>
    <row r="151" spans="13:13" x14ac:dyDescent="0.35">
      <c r="M151" s="630"/>
    </row>
    <row r="152" spans="13:13" x14ac:dyDescent="0.35">
      <c r="M152" s="630"/>
    </row>
    <row r="153" spans="13:13" x14ac:dyDescent="0.35">
      <c r="M153" s="630"/>
    </row>
    <row r="154" spans="13:13" x14ac:dyDescent="0.35">
      <c r="M154" s="374"/>
    </row>
    <row r="155" spans="13:13" x14ac:dyDescent="0.35">
      <c r="M155" s="628"/>
    </row>
  </sheetData>
  <mergeCells count="2">
    <mergeCell ref="A54:B54"/>
    <mergeCell ref="A64:B6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3E40D-D1B0-4186-B067-A21C673E23A1}">
  <dimension ref="A1:G228"/>
  <sheetViews>
    <sheetView workbookViewId="0">
      <selection sqref="A1:XFD1048576"/>
    </sheetView>
  </sheetViews>
  <sheetFormatPr defaultRowHeight="14.5" x14ac:dyDescent="0.35"/>
  <cols>
    <col min="1" max="1" width="34.36328125" customWidth="1"/>
    <col min="2" max="2" width="16.08984375" customWidth="1"/>
    <col min="3" max="3" width="17" customWidth="1"/>
    <col min="4" max="4" width="16.453125" customWidth="1"/>
    <col min="5" max="5" width="17.6328125" customWidth="1"/>
  </cols>
  <sheetData>
    <row r="1" spans="1:5" x14ac:dyDescent="0.35">
      <c r="A1" s="1" t="s">
        <v>166</v>
      </c>
      <c r="B1" s="632"/>
      <c r="C1" s="632"/>
      <c r="D1" s="633"/>
      <c r="E1" s="633"/>
    </row>
    <row r="2" spans="1:5" x14ac:dyDescent="0.35">
      <c r="A2" s="5" t="s">
        <v>1</v>
      </c>
      <c r="B2" s="632"/>
      <c r="C2" s="632"/>
      <c r="D2" s="633"/>
      <c r="E2" s="633"/>
    </row>
    <row r="3" spans="1:5" x14ac:dyDescent="0.35">
      <c r="A3" s="5"/>
      <c r="B3" s="632"/>
      <c r="C3" s="632"/>
      <c r="D3" s="633"/>
      <c r="E3" s="633"/>
    </row>
    <row r="4" spans="1:5" x14ac:dyDescent="0.35">
      <c r="A4" s="529"/>
      <c r="B4" s="632"/>
      <c r="C4" s="632"/>
      <c r="D4" s="633"/>
      <c r="E4" s="634"/>
    </row>
    <row r="5" spans="1:5" x14ac:dyDescent="0.35">
      <c r="A5" s="515" t="s">
        <v>262</v>
      </c>
      <c r="B5" s="635"/>
      <c r="C5" s="635"/>
      <c r="D5" s="636"/>
      <c r="E5" s="637"/>
    </row>
    <row r="6" spans="1:5" x14ac:dyDescent="0.35">
      <c r="A6" s="638" t="s">
        <v>263</v>
      </c>
      <c r="B6" s="632"/>
      <c r="C6" s="632"/>
      <c r="D6" s="417"/>
      <c r="E6" s="318" t="s">
        <v>4</v>
      </c>
    </row>
    <row r="7" spans="1:5" ht="39" x14ac:dyDescent="0.35">
      <c r="A7" s="639" t="s">
        <v>5</v>
      </c>
      <c r="B7" s="640" t="s">
        <v>6</v>
      </c>
      <c r="C7" s="640" t="s">
        <v>264</v>
      </c>
      <c r="D7" s="320" t="s">
        <v>265</v>
      </c>
      <c r="E7" s="320" t="s">
        <v>266</v>
      </c>
    </row>
    <row r="8" spans="1:5" x14ac:dyDescent="0.35">
      <c r="A8" s="578" t="s">
        <v>267</v>
      </c>
      <c r="B8" s="641"/>
      <c r="C8" s="641"/>
      <c r="D8" s="642"/>
      <c r="E8" s="642"/>
    </row>
    <row r="9" spans="1:5" x14ac:dyDescent="0.35">
      <c r="A9" s="578" t="s">
        <v>268</v>
      </c>
      <c r="B9" s="643"/>
      <c r="C9" s="644"/>
      <c r="D9" s="360"/>
      <c r="E9" s="360" t="s">
        <v>75</v>
      </c>
    </row>
    <row r="10" spans="1:5" x14ac:dyDescent="0.35">
      <c r="A10" s="578" t="s">
        <v>269</v>
      </c>
      <c r="B10" s="643">
        <v>0</v>
      </c>
      <c r="C10" s="643">
        <v>0</v>
      </c>
      <c r="D10" s="360">
        <v>0</v>
      </c>
      <c r="E10" s="360" t="s">
        <v>75</v>
      </c>
    </row>
    <row r="11" spans="1:5" x14ac:dyDescent="0.35">
      <c r="A11" s="578"/>
      <c r="B11" s="643"/>
      <c r="C11" s="643"/>
      <c r="D11" s="360"/>
      <c r="E11" s="360"/>
    </row>
    <row r="12" spans="1:5" x14ac:dyDescent="0.35">
      <c r="A12" s="645" t="s">
        <v>15</v>
      </c>
      <c r="B12" s="248">
        <f>SUM(B8:B10)</f>
        <v>0</v>
      </c>
      <c r="C12" s="248">
        <f t="shared" ref="C12:E12" si="0">SUM(C8:C10)</f>
        <v>0</v>
      </c>
      <c r="D12" s="248">
        <f t="shared" si="0"/>
        <v>0</v>
      </c>
      <c r="E12" s="248">
        <f t="shared" si="0"/>
        <v>0</v>
      </c>
    </row>
    <row r="13" spans="1:5" x14ac:dyDescent="0.35">
      <c r="A13" s="646"/>
      <c r="B13" s="647"/>
      <c r="C13" s="647"/>
      <c r="D13" s="647"/>
      <c r="E13" s="648"/>
    </row>
    <row r="14" spans="1:5" x14ac:dyDescent="0.35">
      <c r="A14" s="649" t="s">
        <v>270</v>
      </c>
      <c r="B14" s="632"/>
      <c r="C14" s="632"/>
      <c r="D14" s="633"/>
      <c r="E14" s="634"/>
    </row>
    <row r="15" spans="1:5" ht="39" x14ac:dyDescent="0.35">
      <c r="A15" s="650" t="s">
        <v>5</v>
      </c>
      <c r="B15" s="640" t="s">
        <v>6</v>
      </c>
      <c r="C15" s="640" t="s">
        <v>264</v>
      </c>
      <c r="D15" s="320" t="s">
        <v>265</v>
      </c>
      <c r="E15" s="640" t="s">
        <v>266</v>
      </c>
    </row>
    <row r="16" spans="1:5" x14ac:dyDescent="0.35">
      <c r="A16" s="651" t="s">
        <v>271</v>
      </c>
      <c r="B16" s="652"/>
      <c r="C16" s="652"/>
      <c r="D16" s="566"/>
      <c r="E16" s="566"/>
    </row>
    <row r="17" spans="1:5" x14ac:dyDescent="0.35">
      <c r="A17" s="651" t="s">
        <v>272</v>
      </c>
      <c r="B17" s="652"/>
      <c r="C17" s="652"/>
      <c r="D17" s="566"/>
      <c r="E17" s="566"/>
    </row>
    <row r="18" spans="1:5" x14ac:dyDescent="0.35">
      <c r="A18" s="645" t="s">
        <v>15</v>
      </c>
      <c r="B18" s="653">
        <f>SUM(B16:B17)</f>
        <v>0</v>
      </c>
      <c r="C18" s="653">
        <f t="shared" ref="C18:E18" si="1">SUM(C16:C17)</f>
        <v>0</v>
      </c>
      <c r="D18" s="653">
        <f t="shared" si="1"/>
        <v>0</v>
      </c>
      <c r="E18" s="653">
        <f t="shared" si="1"/>
        <v>0</v>
      </c>
    </row>
    <row r="19" spans="1:5" x14ac:dyDescent="0.35">
      <c r="A19" s="654"/>
      <c r="B19" s="632"/>
      <c r="C19" s="632"/>
      <c r="D19" s="633"/>
      <c r="E19" s="634"/>
    </row>
    <row r="20" spans="1:5" x14ac:dyDescent="0.35">
      <c r="A20" s="649" t="s">
        <v>273</v>
      </c>
      <c r="B20" s="632"/>
      <c r="C20" s="632"/>
      <c r="D20" s="371"/>
      <c r="E20" s="528"/>
    </row>
    <row r="21" spans="1:5" ht="39" x14ac:dyDescent="0.35">
      <c r="A21" s="655" t="s">
        <v>5</v>
      </c>
      <c r="B21" s="640" t="s">
        <v>6</v>
      </c>
      <c r="C21" s="640" t="s">
        <v>264</v>
      </c>
      <c r="D21" s="320" t="s">
        <v>265</v>
      </c>
      <c r="E21" s="656" t="s">
        <v>266</v>
      </c>
    </row>
    <row r="22" spans="1:5" x14ac:dyDescent="0.35">
      <c r="A22" s="657" t="s">
        <v>28</v>
      </c>
      <c r="B22" s="557"/>
      <c r="C22" s="557"/>
      <c r="D22" s="557"/>
      <c r="E22" s="557"/>
    </row>
    <row r="23" spans="1:5" x14ac:dyDescent="0.35">
      <c r="A23" s="657" t="s">
        <v>30</v>
      </c>
      <c r="B23" s="557"/>
      <c r="C23" s="557"/>
      <c r="D23" s="557"/>
      <c r="E23" s="557"/>
    </row>
    <row r="24" spans="1:5" x14ac:dyDescent="0.35">
      <c r="A24" s="657" t="s">
        <v>31</v>
      </c>
      <c r="B24" s="557"/>
      <c r="C24" s="557"/>
      <c r="D24" s="557"/>
      <c r="E24" s="557"/>
    </row>
    <row r="25" spans="1:5" x14ac:dyDescent="0.35">
      <c r="A25" s="657" t="s">
        <v>39</v>
      </c>
      <c r="B25" s="557"/>
      <c r="C25" s="557"/>
      <c r="D25" s="557"/>
      <c r="E25" s="557"/>
    </row>
    <row r="26" spans="1:5" x14ac:dyDescent="0.35">
      <c r="A26" s="657" t="s">
        <v>33</v>
      </c>
      <c r="B26" s="557"/>
      <c r="C26" s="557"/>
      <c r="D26" s="557"/>
      <c r="E26" s="557"/>
    </row>
    <row r="27" spans="1:5" x14ac:dyDescent="0.35">
      <c r="A27" s="657" t="s">
        <v>34</v>
      </c>
      <c r="B27" s="557"/>
      <c r="C27" s="557"/>
      <c r="D27" s="557"/>
      <c r="E27" s="557"/>
    </row>
    <row r="28" spans="1:5" x14ac:dyDescent="0.35">
      <c r="A28" s="657" t="s">
        <v>274</v>
      </c>
      <c r="B28" s="557"/>
      <c r="C28" s="557"/>
      <c r="D28" s="557"/>
      <c r="E28" s="557"/>
    </row>
    <row r="29" spans="1:5" x14ac:dyDescent="0.35">
      <c r="A29" s="657" t="s">
        <v>275</v>
      </c>
      <c r="B29" s="557"/>
      <c r="C29" s="557"/>
      <c r="D29" s="557"/>
      <c r="E29" s="557"/>
    </row>
    <row r="30" spans="1:5" x14ac:dyDescent="0.35">
      <c r="A30" s="658" t="s">
        <v>15</v>
      </c>
      <c r="B30" s="659"/>
      <c r="C30" s="659"/>
      <c r="D30" s="659"/>
      <c r="E30" s="659"/>
    </row>
    <row r="31" spans="1:5" x14ac:dyDescent="0.35">
      <c r="A31" s="654"/>
      <c r="B31" s="632"/>
      <c r="C31" s="632"/>
      <c r="D31" s="633"/>
      <c r="E31" s="634"/>
    </row>
    <row r="32" spans="1:5" x14ac:dyDescent="0.35">
      <c r="A32" s="649" t="s">
        <v>276</v>
      </c>
      <c r="B32" s="632"/>
      <c r="C32" s="632"/>
      <c r="D32" s="633"/>
      <c r="E32" s="634"/>
    </row>
    <row r="33" spans="1:5" ht="39" x14ac:dyDescent="0.35">
      <c r="A33" s="655" t="s">
        <v>5</v>
      </c>
      <c r="B33" s="640" t="s">
        <v>6</v>
      </c>
      <c r="C33" s="640" t="s">
        <v>264</v>
      </c>
      <c r="D33" s="320" t="s">
        <v>265</v>
      </c>
      <c r="E33" s="656" t="s">
        <v>266</v>
      </c>
    </row>
    <row r="34" spans="1:5" x14ac:dyDescent="0.35">
      <c r="A34" s="660" t="s">
        <v>28</v>
      </c>
      <c r="B34" s="652"/>
      <c r="C34" s="652"/>
      <c r="D34" s="566"/>
      <c r="E34" s="566"/>
    </row>
    <row r="35" spans="1:5" x14ac:dyDescent="0.35">
      <c r="A35" s="661" t="s">
        <v>30</v>
      </c>
      <c r="B35" s="652"/>
      <c r="C35" s="652"/>
      <c r="D35" s="566"/>
      <c r="E35" s="566"/>
    </row>
    <row r="36" spans="1:5" x14ac:dyDescent="0.35">
      <c r="A36" s="661" t="s">
        <v>31</v>
      </c>
      <c r="B36" s="652"/>
      <c r="C36" s="652"/>
      <c r="D36" s="566"/>
      <c r="E36" s="566"/>
    </row>
    <row r="37" spans="1:5" x14ac:dyDescent="0.35">
      <c r="A37" s="661" t="s">
        <v>39</v>
      </c>
      <c r="B37" s="652"/>
      <c r="C37" s="652"/>
      <c r="D37" s="566"/>
      <c r="E37" s="566"/>
    </row>
    <row r="38" spans="1:5" x14ac:dyDescent="0.35">
      <c r="A38" s="661" t="s">
        <v>33</v>
      </c>
      <c r="B38" s="652"/>
      <c r="C38" s="652"/>
      <c r="D38" s="566"/>
      <c r="E38" s="566"/>
    </row>
    <row r="39" spans="1:5" x14ac:dyDescent="0.35">
      <c r="A39" s="661" t="s">
        <v>34</v>
      </c>
      <c r="B39" s="652"/>
      <c r="C39" s="652"/>
      <c r="D39" s="566"/>
      <c r="E39" s="566"/>
    </row>
    <row r="40" spans="1:5" x14ac:dyDescent="0.35">
      <c r="A40" s="661" t="s">
        <v>274</v>
      </c>
      <c r="B40" s="652"/>
      <c r="C40" s="652"/>
      <c r="D40" s="566"/>
      <c r="E40" s="566"/>
    </row>
    <row r="41" spans="1:5" x14ac:dyDescent="0.35">
      <c r="A41" s="661" t="s">
        <v>275</v>
      </c>
      <c r="B41" s="652"/>
      <c r="C41" s="652"/>
      <c r="D41" s="566"/>
      <c r="E41" s="566"/>
    </row>
    <row r="42" spans="1:5" x14ac:dyDescent="0.35">
      <c r="A42" s="662" t="s">
        <v>277</v>
      </c>
      <c r="B42" s="652"/>
      <c r="C42" s="652"/>
      <c r="D42" s="566"/>
      <c r="E42" s="566"/>
    </row>
    <row r="43" spans="1:5" x14ac:dyDescent="0.35">
      <c r="A43" s="658" t="s">
        <v>15</v>
      </c>
      <c r="B43" s="663">
        <f>SUM(B34:B42)</f>
        <v>0</v>
      </c>
      <c r="C43" s="663">
        <f t="shared" ref="C43:E43" si="2">SUM(C34:C42)</f>
        <v>0</v>
      </c>
      <c r="D43" s="663">
        <f t="shared" si="2"/>
        <v>0</v>
      </c>
      <c r="E43" s="663">
        <f t="shared" si="2"/>
        <v>0</v>
      </c>
    </row>
    <row r="44" spans="1:5" x14ac:dyDescent="0.35">
      <c r="A44" s="654"/>
      <c r="B44" s="632"/>
      <c r="C44" s="632"/>
      <c r="D44" s="633"/>
      <c r="E44" s="634"/>
    </row>
    <row r="45" spans="1:5" x14ac:dyDescent="0.35">
      <c r="A45" s="649" t="s">
        <v>278</v>
      </c>
      <c r="B45" s="632"/>
      <c r="C45" s="632"/>
      <c r="D45" s="633"/>
      <c r="E45" s="634"/>
    </row>
    <row r="46" spans="1:5" ht="39" x14ac:dyDescent="0.35">
      <c r="A46" s="655" t="s">
        <v>5</v>
      </c>
      <c r="B46" s="640" t="s">
        <v>6</v>
      </c>
      <c r="C46" s="640" t="s">
        <v>264</v>
      </c>
      <c r="D46" s="320" t="s">
        <v>265</v>
      </c>
      <c r="E46" s="656" t="s">
        <v>266</v>
      </c>
    </row>
    <row r="47" spans="1:5" x14ac:dyDescent="0.35">
      <c r="A47" s="664" t="s">
        <v>28</v>
      </c>
      <c r="B47" s="652"/>
      <c r="C47" s="652"/>
      <c r="D47" s="566"/>
      <c r="E47" s="566"/>
    </row>
    <row r="48" spans="1:5" x14ac:dyDescent="0.35">
      <c r="A48" s="665" t="s">
        <v>30</v>
      </c>
      <c r="B48" s="652"/>
      <c r="C48" s="652"/>
      <c r="D48" s="566"/>
      <c r="E48" s="566"/>
    </row>
    <row r="49" spans="1:5" x14ac:dyDescent="0.35">
      <c r="A49" s="665" t="s">
        <v>31</v>
      </c>
      <c r="B49" s="652"/>
      <c r="C49" s="652"/>
      <c r="D49" s="566"/>
      <c r="E49" s="566"/>
    </row>
    <row r="50" spans="1:5" x14ac:dyDescent="0.35">
      <c r="A50" s="665" t="s">
        <v>39</v>
      </c>
      <c r="B50" s="652"/>
      <c r="C50" s="652"/>
      <c r="D50" s="566"/>
      <c r="E50" s="566"/>
    </row>
    <row r="51" spans="1:5" x14ac:dyDescent="0.35">
      <c r="A51" s="666" t="s">
        <v>33</v>
      </c>
      <c r="B51" s="652"/>
      <c r="C51" s="652"/>
      <c r="D51" s="566"/>
      <c r="E51" s="566"/>
    </row>
    <row r="52" spans="1:5" x14ac:dyDescent="0.35">
      <c r="A52" s="666" t="s">
        <v>279</v>
      </c>
      <c r="B52" s="667"/>
      <c r="C52" s="667"/>
      <c r="D52" s="365"/>
      <c r="E52" s="365"/>
    </row>
    <row r="53" spans="1:5" x14ac:dyDescent="0.35">
      <c r="A53" s="616"/>
      <c r="B53" s="632"/>
      <c r="C53" s="632"/>
      <c r="D53" s="668"/>
      <c r="E53" s="668"/>
    </row>
    <row r="54" spans="1:5" x14ac:dyDescent="0.35">
      <c r="A54" s="669" t="s">
        <v>15</v>
      </c>
      <c r="B54" s="248">
        <f>SUM(B47:B53)</f>
        <v>0</v>
      </c>
      <c r="C54" s="248">
        <f t="shared" ref="C54:E54" si="3">SUM(C47:C53)</f>
        <v>0</v>
      </c>
      <c r="D54" s="248">
        <f t="shared" si="3"/>
        <v>0</v>
      </c>
      <c r="E54" s="248">
        <f t="shared" si="3"/>
        <v>0</v>
      </c>
    </row>
    <row r="55" spans="1:5" x14ac:dyDescent="0.35">
      <c r="A55" s="654"/>
      <c r="B55" s="632"/>
      <c r="C55" s="632"/>
      <c r="D55" s="633"/>
      <c r="E55" s="634"/>
    </row>
    <row r="56" spans="1:5" x14ac:dyDescent="0.35">
      <c r="A56" s="654"/>
      <c r="B56" s="632"/>
      <c r="C56" s="632"/>
      <c r="D56" s="633"/>
      <c r="E56" s="634"/>
    </row>
    <row r="57" spans="1:5" x14ac:dyDescent="0.35">
      <c r="A57" s="529" t="s">
        <v>280</v>
      </c>
      <c r="B57" s="632"/>
      <c r="C57" s="632"/>
      <c r="D57" s="633"/>
      <c r="E57" s="634"/>
    </row>
    <row r="58" spans="1:5" x14ac:dyDescent="0.35">
      <c r="A58" s="571" t="s">
        <v>281</v>
      </c>
      <c r="B58" s="632"/>
      <c r="C58" s="632"/>
      <c r="D58" s="670"/>
      <c r="E58" s="318" t="s">
        <v>4</v>
      </c>
    </row>
    <row r="59" spans="1:5" ht="39" x14ac:dyDescent="0.35">
      <c r="A59" s="639" t="s">
        <v>5</v>
      </c>
      <c r="B59" s="640" t="str">
        <f>B7</f>
        <v>Stub Period</v>
      </c>
      <c r="C59" s="640" t="s">
        <v>264</v>
      </c>
      <c r="D59" s="320" t="s">
        <v>265</v>
      </c>
      <c r="E59" s="320" t="str">
        <f>+E7</f>
        <v xml:space="preserve"> For the year ended         31/03/2022</v>
      </c>
    </row>
    <row r="60" spans="1:5" x14ac:dyDescent="0.35">
      <c r="A60" s="671" t="s">
        <v>282</v>
      </c>
      <c r="B60" s="566"/>
      <c r="C60" s="566"/>
      <c r="D60" s="566"/>
      <c r="E60" s="566"/>
    </row>
    <row r="61" spans="1:5" x14ac:dyDescent="0.35">
      <c r="A61" s="671" t="s">
        <v>283</v>
      </c>
      <c r="B61" s="566"/>
      <c r="C61" s="566"/>
      <c r="D61" s="566"/>
      <c r="E61" s="566"/>
    </row>
    <row r="62" spans="1:5" x14ac:dyDescent="0.35">
      <c r="A62" s="654" t="s">
        <v>284</v>
      </c>
      <c r="B62" s="566"/>
      <c r="C62" s="566"/>
      <c r="D62" s="566"/>
      <c r="E62" s="566"/>
    </row>
    <row r="63" spans="1:5" x14ac:dyDescent="0.35">
      <c r="A63" s="654" t="s">
        <v>285</v>
      </c>
      <c r="B63" s="566"/>
      <c r="C63" s="566"/>
      <c r="D63" s="566"/>
      <c r="E63" s="566"/>
    </row>
    <row r="64" spans="1:5" x14ac:dyDescent="0.35">
      <c r="A64" s="654" t="s">
        <v>286</v>
      </c>
      <c r="B64" s="566"/>
      <c r="C64" s="566"/>
      <c r="D64" s="566"/>
      <c r="E64" s="566"/>
    </row>
    <row r="65" spans="1:5" x14ac:dyDescent="0.35">
      <c r="A65" s="654" t="s">
        <v>287</v>
      </c>
      <c r="B65" s="566"/>
      <c r="C65" s="566"/>
      <c r="D65" s="566"/>
      <c r="E65" s="566"/>
    </row>
    <row r="66" spans="1:5" x14ac:dyDescent="0.35">
      <c r="A66" s="654" t="s">
        <v>288</v>
      </c>
      <c r="B66" s="566"/>
      <c r="C66" s="566"/>
      <c r="D66" s="566"/>
      <c r="E66" s="566"/>
    </row>
    <row r="67" spans="1:5" x14ac:dyDescent="0.35">
      <c r="A67" s="654" t="s">
        <v>289</v>
      </c>
      <c r="B67" s="566"/>
      <c r="C67" s="652"/>
      <c r="D67" s="566"/>
      <c r="E67" s="566"/>
    </row>
    <row r="68" spans="1:5" x14ac:dyDescent="0.35">
      <c r="A68" s="654" t="s">
        <v>290</v>
      </c>
      <c r="B68" s="566"/>
      <c r="C68" s="566"/>
      <c r="D68" s="566"/>
      <c r="E68" s="566"/>
    </row>
    <row r="69" spans="1:5" x14ac:dyDescent="0.35">
      <c r="A69" s="672" t="s">
        <v>287</v>
      </c>
      <c r="B69" s="566"/>
      <c r="C69" s="566"/>
      <c r="D69" s="566"/>
      <c r="E69" s="566"/>
    </row>
    <row r="70" spans="1:5" x14ac:dyDescent="0.35">
      <c r="A70" s="654" t="s">
        <v>291</v>
      </c>
      <c r="B70" s="566"/>
      <c r="C70" s="566"/>
      <c r="D70" s="566"/>
      <c r="E70" s="566"/>
    </row>
    <row r="71" spans="1:5" x14ac:dyDescent="0.35">
      <c r="A71" s="654" t="s">
        <v>292</v>
      </c>
      <c r="B71" s="566"/>
      <c r="C71" s="566"/>
      <c r="D71" s="566"/>
      <c r="E71" s="566"/>
    </row>
    <row r="72" spans="1:5" x14ac:dyDescent="0.35">
      <c r="A72" s="654" t="s">
        <v>293</v>
      </c>
      <c r="B72" s="566"/>
      <c r="C72" s="566"/>
      <c r="D72" s="566"/>
      <c r="E72" s="566"/>
    </row>
    <row r="73" spans="1:5" x14ac:dyDescent="0.35">
      <c r="A73" s="654" t="s">
        <v>294</v>
      </c>
      <c r="B73" s="566"/>
      <c r="C73" s="566"/>
      <c r="D73" s="566"/>
      <c r="E73" s="566"/>
    </row>
    <row r="74" spans="1:5" x14ac:dyDescent="0.35">
      <c r="A74" s="654" t="s">
        <v>295</v>
      </c>
      <c r="B74" s="566"/>
      <c r="C74" s="566"/>
      <c r="D74" s="566"/>
      <c r="E74" s="566"/>
    </row>
    <row r="75" spans="1:5" x14ac:dyDescent="0.35">
      <c r="A75" s="654" t="s">
        <v>279</v>
      </c>
      <c r="B75" s="566"/>
      <c r="C75" s="566"/>
      <c r="D75" s="566"/>
      <c r="E75" s="566"/>
    </row>
    <row r="76" spans="1:5" x14ac:dyDescent="0.35">
      <c r="A76" s="673" t="s">
        <v>296</v>
      </c>
      <c r="B76" s="652"/>
      <c r="C76" s="652"/>
      <c r="D76" s="566"/>
      <c r="E76" s="566"/>
    </row>
    <row r="77" spans="1:5" x14ac:dyDescent="0.35">
      <c r="A77" s="674" t="s">
        <v>15</v>
      </c>
      <c r="B77" s="248">
        <f>SUM(B60:B76)</f>
        <v>0</v>
      </c>
      <c r="C77" s="248">
        <f t="shared" ref="C77:E77" si="4">SUM(C60:C76)</f>
        <v>0</v>
      </c>
      <c r="D77" s="248">
        <f t="shared" si="4"/>
        <v>0</v>
      </c>
      <c r="E77" s="248">
        <f t="shared" si="4"/>
        <v>0</v>
      </c>
    </row>
    <row r="78" spans="1:5" x14ac:dyDescent="0.35">
      <c r="A78" s="527" t="s">
        <v>297</v>
      </c>
      <c r="B78" s="643"/>
      <c r="C78" s="643"/>
      <c r="D78" s="675"/>
      <c r="E78" s="675"/>
    </row>
    <row r="79" spans="1:5" x14ac:dyDescent="0.35">
      <c r="A79" s="654" t="s">
        <v>298</v>
      </c>
      <c r="B79" s="676"/>
      <c r="C79" s="676"/>
      <c r="D79" s="677"/>
      <c r="E79" s="677"/>
    </row>
    <row r="80" spans="1:5" x14ac:dyDescent="0.35">
      <c r="A80" s="654" t="s">
        <v>299</v>
      </c>
      <c r="B80" s="678"/>
      <c r="C80" s="678"/>
      <c r="D80" s="678"/>
      <c r="E80" s="678"/>
    </row>
    <row r="81" spans="1:5" x14ac:dyDescent="0.35">
      <c r="A81" s="654" t="s">
        <v>300</v>
      </c>
      <c r="B81" s="678"/>
      <c r="C81" s="678"/>
      <c r="D81" s="642"/>
      <c r="E81" s="642"/>
    </row>
    <row r="82" spans="1:5" x14ac:dyDescent="0.35">
      <c r="A82" s="654" t="s">
        <v>301</v>
      </c>
      <c r="B82" s="678"/>
      <c r="C82" s="678"/>
      <c r="D82" s="642"/>
      <c r="E82" s="642"/>
    </row>
    <row r="83" spans="1:5" x14ac:dyDescent="0.35">
      <c r="A83" s="654" t="s">
        <v>302</v>
      </c>
      <c r="B83" s="679"/>
      <c r="C83" s="678"/>
      <c r="D83" s="642"/>
      <c r="E83" s="642"/>
    </row>
    <row r="84" spans="1:5" x14ac:dyDescent="0.35">
      <c r="A84" s="680"/>
      <c r="B84" s="679"/>
      <c r="C84" s="681"/>
      <c r="D84" s="366"/>
      <c r="E84" s="366"/>
    </row>
    <row r="85" spans="1:5" x14ac:dyDescent="0.35">
      <c r="A85" s="682" t="s">
        <v>15</v>
      </c>
      <c r="B85" s="683"/>
      <c r="C85" s="601"/>
      <c r="D85" s="601"/>
      <c r="E85" s="601"/>
    </row>
    <row r="86" spans="1:5" x14ac:dyDescent="0.35">
      <c r="A86" s="684"/>
      <c r="B86" s="635"/>
      <c r="C86" s="635"/>
      <c r="D86" s="636"/>
      <c r="E86" s="637"/>
    </row>
    <row r="87" spans="1:5" x14ac:dyDescent="0.35">
      <c r="A87" s="529" t="s">
        <v>303</v>
      </c>
      <c r="B87" s="632"/>
      <c r="C87" s="632"/>
      <c r="D87" s="633"/>
      <c r="E87" s="634"/>
    </row>
    <row r="88" spans="1:5" x14ac:dyDescent="0.35">
      <c r="A88" s="531" t="s">
        <v>304</v>
      </c>
      <c r="B88" s="632"/>
      <c r="C88" s="632"/>
      <c r="D88" s="670"/>
      <c r="E88" s="318" t="s">
        <v>4</v>
      </c>
    </row>
    <row r="89" spans="1:5" ht="39" x14ac:dyDescent="0.35">
      <c r="A89" s="639" t="s">
        <v>5</v>
      </c>
      <c r="B89" s="640" t="str">
        <f>B59</f>
        <v>Stub Period</v>
      </c>
      <c r="C89" s="640" t="s">
        <v>264</v>
      </c>
      <c r="D89" s="320" t="s">
        <v>265</v>
      </c>
      <c r="E89" s="320" t="str">
        <f>E59</f>
        <v xml:space="preserve"> For the year ended         31/03/2022</v>
      </c>
    </row>
    <row r="90" spans="1:5" x14ac:dyDescent="0.35">
      <c r="A90" s="685" t="s">
        <v>305</v>
      </c>
      <c r="B90" s="566"/>
      <c r="C90" s="566"/>
      <c r="D90" s="566"/>
      <c r="E90" s="566"/>
    </row>
    <row r="91" spans="1:5" x14ac:dyDescent="0.35">
      <c r="A91" s="685" t="s">
        <v>306</v>
      </c>
      <c r="B91" s="566"/>
      <c r="C91" s="566"/>
      <c r="D91" s="566"/>
      <c r="E91" s="566"/>
    </row>
    <row r="92" spans="1:5" x14ac:dyDescent="0.35">
      <c r="A92" s="685" t="s">
        <v>307</v>
      </c>
      <c r="B92" s="566"/>
      <c r="C92" s="566"/>
      <c r="D92" s="566"/>
      <c r="E92" s="566"/>
    </row>
    <row r="93" spans="1:5" x14ac:dyDescent="0.35">
      <c r="A93" s="685"/>
      <c r="B93" s="566"/>
      <c r="C93" s="566"/>
      <c r="D93" s="566"/>
      <c r="E93" s="566"/>
    </row>
    <row r="94" spans="1:5" x14ac:dyDescent="0.35">
      <c r="A94" s="685"/>
      <c r="B94" s="566"/>
      <c r="C94" s="566"/>
      <c r="D94" s="566"/>
      <c r="E94" s="566"/>
    </row>
    <row r="95" spans="1:5" x14ac:dyDescent="0.35">
      <c r="A95" s="685"/>
      <c r="B95" s="566"/>
      <c r="C95" s="601">
        <f>SUM(C90:C94)</f>
        <v>0</v>
      </c>
      <c r="D95" s="566">
        <f>SUM(D90:D94)</f>
        <v>0</v>
      </c>
      <c r="E95" s="601">
        <f t="shared" ref="E95" si="5">SUM(E90:E94)</f>
        <v>0</v>
      </c>
    </row>
    <row r="96" spans="1:5" x14ac:dyDescent="0.35">
      <c r="A96" s="685" t="s">
        <v>308</v>
      </c>
      <c r="B96" s="566"/>
      <c r="C96" s="566"/>
      <c r="D96" s="566"/>
      <c r="E96" s="566"/>
    </row>
    <row r="97" spans="1:5" x14ac:dyDescent="0.35">
      <c r="A97" s="686" t="s">
        <v>309</v>
      </c>
      <c r="B97" s="248">
        <f>+B90+B91+B92-B96</f>
        <v>0</v>
      </c>
      <c r="C97" s="248">
        <f>+C90+C91+C92-C96</f>
        <v>0</v>
      </c>
      <c r="D97" s="248">
        <f t="shared" ref="D97:E97" si="6">+D90+D91+D92-D96</f>
        <v>0</v>
      </c>
      <c r="E97" s="248">
        <f t="shared" si="6"/>
        <v>0</v>
      </c>
    </row>
    <row r="98" spans="1:5" x14ac:dyDescent="0.35">
      <c r="A98" s="531"/>
      <c r="B98" s="543"/>
      <c r="C98" s="543"/>
      <c r="D98" s="543"/>
      <c r="E98" s="551"/>
    </row>
    <row r="99" spans="1:5" ht="39" x14ac:dyDescent="0.35">
      <c r="A99" s="639" t="s">
        <v>5</v>
      </c>
      <c r="B99" s="640" t="s">
        <v>6</v>
      </c>
      <c r="C99" s="640" t="s">
        <v>264</v>
      </c>
      <c r="D99" s="320" t="s">
        <v>265</v>
      </c>
      <c r="E99" s="320" t="s">
        <v>310</v>
      </c>
    </row>
    <row r="100" spans="1:5" x14ac:dyDescent="0.35">
      <c r="A100" s="685" t="s">
        <v>28</v>
      </c>
      <c r="B100" s="566"/>
      <c r="C100" s="566"/>
      <c r="D100" s="687"/>
      <c r="E100" s="687"/>
    </row>
    <row r="101" spans="1:5" x14ac:dyDescent="0.35">
      <c r="A101" s="685" t="s">
        <v>30</v>
      </c>
      <c r="B101" s="566"/>
      <c r="C101" s="566"/>
      <c r="D101" s="687"/>
      <c r="E101" s="687"/>
    </row>
    <row r="102" spans="1:5" x14ac:dyDescent="0.35">
      <c r="A102" s="685" t="s">
        <v>31</v>
      </c>
      <c r="B102" s="566"/>
      <c r="C102" s="566"/>
      <c r="D102" s="687"/>
      <c r="E102" s="687"/>
    </row>
    <row r="103" spans="1:5" x14ac:dyDescent="0.35">
      <c r="A103" s="685" t="s">
        <v>39</v>
      </c>
      <c r="B103" s="566"/>
      <c r="C103" s="566"/>
      <c r="D103" s="687"/>
      <c r="E103" s="687"/>
    </row>
    <row r="104" spans="1:5" x14ac:dyDescent="0.35">
      <c r="A104" s="685" t="s">
        <v>33</v>
      </c>
      <c r="B104" s="566"/>
      <c r="C104" s="566"/>
      <c r="D104" s="687"/>
      <c r="E104" s="687"/>
    </row>
    <row r="105" spans="1:5" x14ac:dyDescent="0.35">
      <c r="A105" s="686" t="s">
        <v>15</v>
      </c>
      <c r="B105" s="688">
        <f>SUM(B100:B104)</f>
        <v>0</v>
      </c>
      <c r="C105" s="688">
        <f>SUM(C100:C104)</f>
        <v>0</v>
      </c>
      <c r="D105" s="688">
        <f>SUM(D100:D104)</f>
        <v>0</v>
      </c>
      <c r="E105" s="688">
        <f>SUM(E100:E104)</f>
        <v>0</v>
      </c>
    </row>
    <row r="106" spans="1:5" x14ac:dyDescent="0.35">
      <c r="A106" s="689" t="s">
        <v>297</v>
      </c>
      <c r="B106" s="643"/>
      <c r="C106" s="643"/>
      <c r="D106" s="675"/>
      <c r="E106" s="675"/>
    </row>
    <row r="107" spans="1:5" x14ac:dyDescent="0.35">
      <c r="A107" s="690" t="s">
        <v>311</v>
      </c>
      <c r="B107" s="691"/>
      <c r="C107" s="691"/>
      <c r="E107" s="692"/>
    </row>
    <row r="108" spans="1:5" x14ac:dyDescent="0.35">
      <c r="A108" s="690" t="s">
        <v>312</v>
      </c>
      <c r="B108" s="643"/>
      <c r="C108" s="643"/>
      <c r="D108" s="675"/>
      <c r="E108" s="675"/>
    </row>
    <row r="109" spans="1:5" x14ac:dyDescent="0.35">
      <c r="A109" s="690" t="s">
        <v>313</v>
      </c>
      <c r="B109" s="643"/>
      <c r="C109" s="643"/>
      <c r="D109" s="692"/>
      <c r="E109" s="675"/>
    </row>
    <row r="110" spans="1:5" x14ac:dyDescent="0.35">
      <c r="A110" s="690" t="s">
        <v>314</v>
      </c>
      <c r="B110" s="643"/>
      <c r="C110" s="643"/>
      <c r="D110" s="675"/>
      <c r="E110" s="675"/>
    </row>
    <row r="111" spans="1:5" ht="15" thickBot="1" x14ac:dyDescent="0.4">
      <c r="A111" s="693" t="s">
        <v>15</v>
      </c>
      <c r="B111" s="694"/>
      <c r="C111" s="694"/>
      <c r="D111" s="695"/>
      <c r="E111" s="695"/>
    </row>
    <row r="112" spans="1:5" x14ac:dyDescent="0.35">
      <c r="A112" s="654"/>
      <c r="B112" s="632"/>
      <c r="C112" s="632"/>
      <c r="D112" s="633"/>
      <c r="E112" s="634"/>
    </row>
    <row r="113" spans="1:5" x14ac:dyDescent="0.35">
      <c r="A113" s="654"/>
      <c r="B113" s="632"/>
      <c r="C113" s="632"/>
      <c r="D113" s="633"/>
      <c r="E113" s="634"/>
    </row>
    <row r="114" spans="1:5" x14ac:dyDescent="0.35">
      <c r="A114" s="529" t="s">
        <v>315</v>
      </c>
      <c r="B114" s="632"/>
      <c r="C114" s="632"/>
      <c r="D114" s="633"/>
      <c r="E114" s="634"/>
    </row>
    <row r="115" spans="1:5" x14ac:dyDescent="0.35">
      <c r="A115" s="696" t="s">
        <v>316</v>
      </c>
      <c r="B115" s="697"/>
      <c r="C115" s="697"/>
      <c r="D115" s="670"/>
      <c r="E115" s="318" t="s">
        <v>4</v>
      </c>
    </row>
    <row r="116" spans="1:5" ht="39" x14ac:dyDescent="0.35">
      <c r="A116" s="639" t="s">
        <v>5</v>
      </c>
      <c r="B116" s="640" t="s">
        <v>6</v>
      </c>
      <c r="C116" s="640" t="s">
        <v>264</v>
      </c>
      <c r="D116" s="320" t="s">
        <v>265</v>
      </c>
      <c r="E116" s="320" t="str">
        <f>E89</f>
        <v xml:space="preserve"> For the year ended         31/03/2022</v>
      </c>
    </row>
    <row r="117" spans="1:5" x14ac:dyDescent="0.35">
      <c r="A117" s="698" t="s">
        <v>317</v>
      </c>
      <c r="B117" s="699"/>
      <c r="C117" s="699"/>
      <c r="D117" s="700"/>
      <c r="E117" s="700"/>
    </row>
    <row r="118" spans="1:5" x14ac:dyDescent="0.35">
      <c r="A118" s="701" t="s">
        <v>318</v>
      </c>
      <c r="B118" s="702"/>
      <c r="C118" s="703"/>
      <c r="D118" s="703"/>
      <c r="E118" s="642"/>
    </row>
    <row r="119" spans="1:5" x14ac:dyDescent="0.35">
      <c r="A119" s="701" t="s">
        <v>319</v>
      </c>
      <c r="B119" s="704">
        <v>0</v>
      </c>
      <c r="C119" s="705">
        <v>0</v>
      </c>
      <c r="D119" s="705">
        <v>0</v>
      </c>
      <c r="E119" s="700">
        <v>0</v>
      </c>
    </row>
    <row r="120" spans="1:5" x14ac:dyDescent="0.35">
      <c r="A120" s="701" t="s">
        <v>320</v>
      </c>
      <c r="B120" s="704">
        <f>0</f>
        <v>0</v>
      </c>
      <c r="C120" s="705">
        <v>0</v>
      </c>
      <c r="D120" s="700">
        <v>0</v>
      </c>
      <c r="E120" s="700">
        <v>0</v>
      </c>
    </row>
    <row r="121" spans="1:5" x14ac:dyDescent="0.35">
      <c r="A121" s="701" t="s">
        <v>321</v>
      </c>
      <c r="B121" s="704">
        <v>0</v>
      </c>
      <c r="C121" s="705">
        <v>0</v>
      </c>
      <c r="D121" s="705">
        <v>0</v>
      </c>
      <c r="E121" s="700">
        <v>0</v>
      </c>
    </row>
    <row r="122" spans="1:5" x14ac:dyDescent="0.35">
      <c r="A122" s="698"/>
      <c r="B122" s="706">
        <f>SUM(B118:B121)</f>
        <v>0</v>
      </c>
      <c r="C122" s="707">
        <f t="shared" ref="C122:E122" si="7">SUM(C118:C121)</f>
        <v>0</v>
      </c>
      <c r="D122" s="707">
        <f t="shared" si="7"/>
        <v>0</v>
      </c>
      <c r="E122" s="707">
        <f t="shared" si="7"/>
        <v>0</v>
      </c>
    </row>
    <row r="123" spans="1:5" x14ac:dyDescent="0.35">
      <c r="A123" s="698" t="s">
        <v>322</v>
      </c>
      <c r="B123" s="675"/>
      <c r="C123" s="708"/>
      <c r="D123" s="700"/>
      <c r="E123" s="700"/>
    </row>
    <row r="124" spans="1:5" x14ac:dyDescent="0.35">
      <c r="A124" s="701" t="s">
        <v>318</v>
      </c>
      <c r="B124" s="702"/>
      <c r="C124" s="703"/>
      <c r="D124" s="703"/>
      <c r="E124" s="631"/>
    </row>
    <row r="125" spans="1:5" x14ac:dyDescent="0.35">
      <c r="A125" s="701" t="s">
        <v>319</v>
      </c>
      <c r="B125" s="704">
        <v>0</v>
      </c>
      <c r="C125" s="705">
        <v>0</v>
      </c>
      <c r="D125" s="705">
        <v>0</v>
      </c>
      <c r="E125" s="700">
        <v>0</v>
      </c>
    </row>
    <row r="126" spans="1:5" x14ac:dyDescent="0.35">
      <c r="A126" s="701" t="s">
        <v>320</v>
      </c>
      <c r="B126" s="704">
        <v>0</v>
      </c>
      <c r="C126" s="705">
        <f>+D120</f>
        <v>0</v>
      </c>
      <c r="D126" s="705">
        <f>+E120</f>
        <v>0</v>
      </c>
      <c r="E126" s="700">
        <v>0</v>
      </c>
    </row>
    <row r="127" spans="1:5" x14ac:dyDescent="0.35">
      <c r="A127" s="701" t="s">
        <v>321</v>
      </c>
      <c r="B127" s="704">
        <v>0</v>
      </c>
      <c r="C127" s="705">
        <v>0</v>
      </c>
      <c r="D127" s="705">
        <v>0</v>
      </c>
      <c r="E127" s="700">
        <v>0</v>
      </c>
    </row>
    <row r="128" spans="1:5" x14ac:dyDescent="0.35">
      <c r="A128" s="698"/>
      <c r="B128" s="709">
        <f>SUM(B124:B127)</f>
        <v>0</v>
      </c>
      <c r="C128" s="710">
        <f t="shared" ref="C128:E128" si="8">SUM(C124:C127)</f>
        <v>0</v>
      </c>
      <c r="D128" s="710">
        <f t="shared" si="8"/>
        <v>0</v>
      </c>
      <c r="E128" s="707">
        <f t="shared" si="8"/>
        <v>0</v>
      </c>
    </row>
    <row r="129" spans="1:5" x14ac:dyDescent="0.35">
      <c r="A129" s="711" t="s">
        <v>323</v>
      </c>
      <c r="B129" s="712">
        <f>-B122+B128</f>
        <v>0</v>
      </c>
      <c r="C129" s="713">
        <f t="shared" ref="C129:E129" si="9">-C122+C128</f>
        <v>0</v>
      </c>
      <c r="D129" s="713">
        <f t="shared" si="9"/>
        <v>0</v>
      </c>
      <c r="E129" s="713">
        <f t="shared" si="9"/>
        <v>0</v>
      </c>
    </row>
    <row r="130" spans="1:5" x14ac:dyDescent="0.35">
      <c r="A130" s="698"/>
      <c r="B130" s="714"/>
      <c r="C130" s="714"/>
      <c r="D130" s="715"/>
      <c r="E130" s="716"/>
    </row>
    <row r="131" spans="1:5" x14ac:dyDescent="0.35">
      <c r="A131" s="529" t="s">
        <v>324</v>
      </c>
      <c r="B131" s="632"/>
      <c r="C131" s="632"/>
      <c r="D131" s="633"/>
      <c r="E131" s="634"/>
    </row>
    <row r="132" spans="1:5" x14ac:dyDescent="0.35">
      <c r="A132" s="531" t="s">
        <v>325</v>
      </c>
      <c r="B132" s="632"/>
      <c r="C132" s="632"/>
      <c r="D132" s="717"/>
      <c r="E132" s="318" t="s">
        <v>4</v>
      </c>
    </row>
    <row r="133" spans="1:5" ht="39" x14ac:dyDescent="0.35">
      <c r="A133" s="639" t="s">
        <v>5</v>
      </c>
      <c r="B133" s="640" t="str">
        <f>B116</f>
        <v>Stub Period</v>
      </c>
      <c r="C133" s="640" t="s">
        <v>264</v>
      </c>
      <c r="D133" s="320" t="str">
        <f>D116</f>
        <v xml:space="preserve">      For the year ended                     31/03/2023</v>
      </c>
      <c r="E133" s="320" t="str">
        <f>E116</f>
        <v xml:space="preserve"> For the year ended         31/03/2022</v>
      </c>
    </row>
    <row r="134" spans="1:5" x14ac:dyDescent="0.35">
      <c r="A134" s="578" t="s">
        <v>326</v>
      </c>
      <c r="B134" s="652"/>
      <c r="C134" s="566"/>
      <c r="D134" s="566"/>
      <c r="E134" s="566"/>
    </row>
    <row r="135" spans="1:5" x14ac:dyDescent="0.35">
      <c r="A135" s="578" t="s">
        <v>327</v>
      </c>
      <c r="B135" s="652"/>
      <c r="C135" s="566"/>
      <c r="D135" s="566"/>
      <c r="E135" s="566"/>
    </row>
    <row r="136" spans="1:5" x14ac:dyDescent="0.35">
      <c r="A136" s="578" t="s">
        <v>328</v>
      </c>
      <c r="B136" s="652"/>
      <c r="C136" s="566"/>
      <c r="D136" s="566"/>
      <c r="E136" s="566"/>
    </row>
    <row r="137" spans="1:5" x14ac:dyDescent="0.35">
      <c r="A137" s="578" t="s">
        <v>329</v>
      </c>
      <c r="B137" s="566"/>
      <c r="C137" s="566"/>
      <c r="D137" s="566"/>
      <c r="E137" s="566"/>
    </row>
    <row r="138" spans="1:5" x14ac:dyDescent="0.35">
      <c r="A138" s="686" t="s">
        <v>15</v>
      </c>
      <c r="B138" s="248">
        <f t="shared" ref="B138:D138" si="10">+B134+B135+B136+B137</f>
        <v>0</v>
      </c>
      <c r="C138" s="248">
        <f t="shared" si="10"/>
        <v>0</v>
      </c>
      <c r="D138" s="248">
        <f t="shared" si="10"/>
        <v>0</v>
      </c>
      <c r="E138" s="248">
        <f>+E134+E135+E136+E137</f>
        <v>0</v>
      </c>
    </row>
    <row r="139" spans="1:5" x14ac:dyDescent="0.35">
      <c r="A139" s="531"/>
      <c r="B139" s="543"/>
      <c r="C139" s="543"/>
      <c r="D139" s="543"/>
      <c r="E139" s="551"/>
    </row>
    <row r="140" spans="1:5" x14ac:dyDescent="0.35">
      <c r="A140" s="529" t="s">
        <v>330</v>
      </c>
      <c r="B140" s="632"/>
      <c r="C140" s="632"/>
      <c r="D140" s="633"/>
      <c r="E140" s="634"/>
    </row>
    <row r="141" spans="1:5" x14ac:dyDescent="0.35">
      <c r="A141" s="531" t="s">
        <v>331</v>
      </c>
      <c r="B141" s="632"/>
      <c r="C141" s="632"/>
      <c r="D141" s="717"/>
      <c r="E141" s="318" t="s">
        <v>4</v>
      </c>
    </row>
    <row r="142" spans="1:5" ht="39" x14ac:dyDescent="0.35">
      <c r="A142" s="639" t="s">
        <v>5</v>
      </c>
      <c r="B142" s="640" t="str">
        <f>B133</f>
        <v>Stub Period</v>
      </c>
      <c r="C142" s="640" t="str">
        <f>C133</f>
        <v xml:space="preserve">     For  the year ended                31/03/2024</v>
      </c>
      <c r="D142" s="320" t="str">
        <f>D133</f>
        <v xml:space="preserve">      For the year ended                     31/03/2023</v>
      </c>
      <c r="E142" s="320" t="str">
        <f>E133</f>
        <v xml:space="preserve"> For the year ended         31/03/2022</v>
      </c>
    </row>
    <row r="143" spans="1:5" x14ac:dyDescent="0.35">
      <c r="A143" s="718"/>
      <c r="B143" s="643"/>
      <c r="C143" s="643"/>
      <c r="D143" s="675"/>
      <c r="E143" s="675"/>
    </row>
    <row r="144" spans="1:5" x14ac:dyDescent="0.35">
      <c r="A144" s="719" t="s">
        <v>332</v>
      </c>
      <c r="B144" s="652"/>
      <c r="C144" s="566"/>
      <c r="D144" s="566"/>
      <c r="E144" s="566"/>
    </row>
    <row r="145" spans="1:5" x14ac:dyDescent="0.35">
      <c r="A145" s="719"/>
      <c r="B145" s="652"/>
      <c r="C145" s="566"/>
      <c r="D145" s="566"/>
      <c r="E145" s="566"/>
    </row>
    <row r="146" spans="1:5" x14ac:dyDescent="0.35">
      <c r="A146" s="719"/>
      <c r="B146" s="566"/>
      <c r="C146" s="566"/>
      <c r="D146" s="566"/>
      <c r="E146" s="566"/>
    </row>
    <row r="147" spans="1:5" x14ac:dyDescent="0.35">
      <c r="A147" s="578" t="s">
        <v>333</v>
      </c>
      <c r="B147" s="652"/>
      <c r="C147" s="566"/>
      <c r="D147" s="566"/>
      <c r="E147" s="566"/>
    </row>
    <row r="148" spans="1:5" x14ac:dyDescent="0.35">
      <c r="A148" s="718"/>
      <c r="B148" s="643"/>
      <c r="C148" s="675"/>
      <c r="D148" s="675"/>
      <c r="E148" s="675"/>
    </row>
    <row r="149" spans="1:5" x14ac:dyDescent="0.35">
      <c r="A149" s="686" t="s">
        <v>15</v>
      </c>
      <c r="B149" s="248">
        <f>SUM(B144:B148)</f>
        <v>0</v>
      </c>
      <c r="C149" s="248">
        <f>SUM(C144:C148)</f>
        <v>0</v>
      </c>
      <c r="D149" s="248">
        <f>SUM(D144:D148)</f>
        <v>0</v>
      </c>
      <c r="E149" s="248">
        <f>SUM(E144:E148)</f>
        <v>0</v>
      </c>
    </row>
    <row r="152" spans="1:5" x14ac:dyDescent="0.35">
      <c r="A152" s="529" t="s">
        <v>334</v>
      </c>
      <c r="B152" s="720"/>
      <c r="C152" s="632"/>
      <c r="D152" s="632"/>
      <c r="E152" s="632"/>
    </row>
    <row r="153" spans="1:5" x14ac:dyDescent="0.35">
      <c r="A153" s="531" t="s">
        <v>335</v>
      </c>
      <c r="B153" s="720"/>
      <c r="C153" s="632"/>
      <c r="D153" s="632"/>
      <c r="E153" s="721" t="s">
        <v>4</v>
      </c>
    </row>
    <row r="154" spans="1:5" ht="39" x14ac:dyDescent="0.35">
      <c r="A154" s="639" t="s">
        <v>5</v>
      </c>
      <c r="B154" s="640" t="str">
        <f>B142</f>
        <v>Stub Period</v>
      </c>
      <c r="C154" s="640" t="str">
        <f>C142</f>
        <v xml:space="preserve">     For  the year ended                31/03/2024</v>
      </c>
      <c r="D154" s="640" t="str">
        <f>D142</f>
        <v xml:space="preserve">      For the year ended                     31/03/2023</v>
      </c>
      <c r="E154" s="640" t="str">
        <f>E142</f>
        <v xml:space="preserve"> For the year ended         31/03/2022</v>
      </c>
    </row>
    <row r="155" spans="1:5" x14ac:dyDescent="0.35">
      <c r="A155" s="181" t="s">
        <v>336</v>
      </c>
      <c r="B155" s="722"/>
      <c r="C155" s="723"/>
      <c r="D155" s="722"/>
      <c r="E155" s="724"/>
    </row>
    <row r="156" spans="1:5" x14ac:dyDescent="0.35">
      <c r="A156" s="672" t="s">
        <v>337</v>
      </c>
      <c r="B156" s="725"/>
      <c r="C156" s="725"/>
      <c r="D156" s="725"/>
      <c r="E156" s="725"/>
    </row>
    <row r="157" spans="1:5" x14ac:dyDescent="0.35">
      <c r="A157" s="672" t="s">
        <v>338</v>
      </c>
      <c r="B157" s="652"/>
      <c r="C157" s="652"/>
      <c r="D157" s="725"/>
      <c r="E157" s="725"/>
    </row>
    <row r="158" spans="1:5" x14ac:dyDescent="0.35">
      <c r="A158" s="672" t="s">
        <v>339</v>
      </c>
      <c r="B158" s="652"/>
      <c r="C158" s="652"/>
      <c r="D158" s="725"/>
      <c r="E158" s="725"/>
    </row>
    <row r="159" spans="1:5" x14ac:dyDescent="0.35">
      <c r="A159" s="672" t="s">
        <v>340</v>
      </c>
      <c r="B159" s="652"/>
      <c r="C159" s="652"/>
      <c r="D159" s="725"/>
      <c r="E159" s="725"/>
    </row>
    <row r="160" spans="1:5" x14ac:dyDescent="0.35">
      <c r="A160" s="726" t="s">
        <v>341</v>
      </c>
      <c r="B160" s="659">
        <f>SUM(B156:B159)</f>
        <v>0</v>
      </c>
      <c r="C160" s="659">
        <f t="shared" ref="C160:E160" si="11">SUM(C156:C159)</f>
        <v>0</v>
      </c>
      <c r="D160" s="727">
        <f>SUM(D156:D159)</f>
        <v>0</v>
      </c>
      <c r="E160" s="727">
        <f t="shared" si="11"/>
        <v>0</v>
      </c>
    </row>
    <row r="161" spans="1:5" x14ac:dyDescent="0.35">
      <c r="A161" s="181" t="s">
        <v>342</v>
      </c>
      <c r="B161" s="652"/>
      <c r="C161" s="652"/>
      <c r="D161" s="725" t="s">
        <v>75</v>
      </c>
      <c r="E161" s="725" t="s">
        <v>75</v>
      </c>
    </row>
    <row r="162" spans="1:5" x14ac:dyDescent="0.35">
      <c r="A162" s="672" t="s">
        <v>343</v>
      </c>
      <c r="B162" s="652"/>
      <c r="C162" s="652"/>
      <c r="D162" s="725"/>
      <c r="E162" s="725"/>
    </row>
    <row r="163" spans="1:5" x14ac:dyDescent="0.35">
      <c r="A163" s="672" t="s">
        <v>344</v>
      </c>
      <c r="B163" s="652"/>
      <c r="C163" s="652"/>
      <c r="D163" s="725"/>
      <c r="E163" s="725"/>
    </row>
    <row r="164" spans="1:5" x14ac:dyDescent="0.35">
      <c r="A164" s="672" t="s">
        <v>345</v>
      </c>
      <c r="B164" s="652"/>
      <c r="C164" s="652"/>
      <c r="D164" s="728"/>
      <c r="E164" s="725"/>
    </row>
    <row r="165" spans="1:5" x14ac:dyDescent="0.35">
      <c r="A165" s="672" t="s">
        <v>340</v>
      </c>
      <c r="B165" s="580"/>
      <c r="C165" s="580"/>
      <c r="D165" s="729"/>
      <c r="E165" s="729"/>
    </row>
    <row r="166" spans="1:5" x14ac:dyDescent="0.35">
      <c r="A166" s="672" t="s">
        <v>346</v>
      </c>
      <c r="B166" s="652"/>
      <c r="C166" s="652"/>
      <c r="D166" s="725"/>
      <c r="E166" s="725"/>
    </row>
    <row r="167" spans="1:5" x14ac:dyDescent="0.35">
      <c r="A167" s="672" t="s">
        <v>347</v>
      </c>
      <c r="B167" s="652">
        <v>0</v>
      </c>
      <c r="C167" s="652">
        <v>0</v>
      </c>
      <c r="D167" s="728">
        <v>0</v>
      </c>
      <c r="E167" s="725"/>
    </row>
    <row r="168" spans="1:5" x14ac:dyDescent="0.35">
      <c r="A168" s="672" t="s">
        <v>348</v>
      </c>
      <c r="B168" s="730">
        <v>0</v>
      </c>
      <c r="C168" s="730">
        <v>0</v>
      </c>
      <c r="D168" s="728">
        <v>0</v>
      </c>
      <c r="E168" s="725"/>
    </row>
    <row r="169" spans="1:5" x14ac:dyDescent="0.35">
      <c r="A169" s="672" t="s">
        <v>349</v>
      </c>
      <c r="B169" s="652"/>
      <c r="C169" s="652"/>
      <c r="D169" s="725"/>
      <c r="E169" s="725"/>
    </row>
    <row r="170" spans="1:5" x14ac:dyDescent="0.35">
      <c r="A170" s="672" t="s">
        <v>350</v>
      </c>
      <c r="B170" s="652"/>
      <c r="C170" s="652"/>
      <c r="D170" s="725"/>
      <c r="E170" s="725"/>
    </row>
    <row r="171" spans="1:5" x14ac:dyDescent="0.35">
      <c r="A171" s="672" t="s">
        <v>351</v>
      </c>
      <c r="B171" s="652"/>
      <c r="C171" s="652"/>
      <c r="D171" s="728"/>
      <c r="E171" s="725"/>
    </row>
    <row r="172" spans="1:5" x14ac:dyDescent="0.35">
      <c r="A172" s="672" t="s">
        <v>352</v>
      </c>
      <c r="B172" s="652"/>
      <c r="C172" s="652"/>
      <c r="D172" s="725"/>
      <c r="E172" s="725"/>
    </row>
    <row r="173" spans="1:5" x14ac:dyDescent="0.35">
      <c r="A173" s="672" t="s">
        <v>353</v>
      </c>
      <c r="B173" s="652"/>
      <c r="C173" s="652"/>
      <c r="D173" s="725"/>
      <c r="E173" s="652"/>
    </row>
    <row r="174" spans="1:5" x14ac:dyDescent="0.35">
      <c r="A174" s="672" t="s">
        <v>354</v>
      </c>
      <c r="B174" s="652"/>
      <c r="C174" s="652"/>
      <c r="D174" s="725"/>
      <c r="E174" s="725"/>
    </row>
    <row r="175" spans="1:5" x14ac:dyDescent="0.35">
      <c r="A175" s="672" t="s">
        <v>355</v>
      </c>
      <c r="B175" s="652"/>
      <c r="C175" s="652"/>
      <c r="D175" s="725"/>
      <c r="E175" s="725"/>
    </row>
    <row r="176" spans="1:5" x14ac:dyDescent="0.35">
      <c r="A176" s="672" t="s">
        <v>356</v>
      </c>
      <c r="B176" s="652"/>
      <c r="C176" s="652"/>
      <c r="D176" s="731"/>
      <c r="E176" s="725"/>
    </row>
    <row r="177" spans="1:7" x14ac:dyDescent="0.35">
      <c r="A177" s="672" t="s">
        <v>357</v>
      </c>
      <c r="B177" s="652"/>
      <c r="C177" s="652"/>
      <c r="D177" s="725"/>
      <c r="E177" s="725"/>
    </row>
    <row r="178" spans="1:7" x14ac:dyDescent="0.35">
      <c r="A178" s="672" t="s">
        <v>358</v>
      </c>
      <c r="B178" s="652"/>
      <c r="C178" s="652"/>
      <c r="D178" s="725"/>
      <c r="E178" s="725"/>
    </row>
    <row r="179" spans="1:7" x14ac:dyDescent="0.35">
      <c r="A179" s="672" t="s">
        <v>359</v>
      </c>
      <c r="B179" s="652"/>
      <c r="C179" s="652"/>
      <c r="D179" s="725"/>
      <c r="E179" s="725"/>
    </row>
    <row r="180" spans="1:7" x14ac:dyDescent="0.35">
      <c r="A180" s="672" t="s">
        <v>360</v>
      </c>
      <c r="B180" s="652"/>
      <c r="C180" s="652"/>
      <c r="D180" s="725"/>
      <c r="E180" s="725"/>
    </row>
    <row r="181" spans="1:7" x14ac:dyDescent="0.35">
      <c r="A181" s="672" t="s">
        <v>361</v>
      </c>
      <c r="B181" s="652"/>
      <c r="C181" s="652"/>
      <c r="D181" s="725"/>
      <c r="E181" s="725"/>
      <c r="F181" s="732"/>
      <c r="G181" s="733"/>
    </row>
    <row r="182" spans="1:7" x14ac:dyDescent="0.35">
      <c r="A182" s="672" t="s">
        <v>362</v>
      </c>
      <c r="B182" s="652"/>
      <c r="C182" s="652"/>
      <c r="D182" s="725"/>
      <c r="E182" s="725"/>
      <c r="F182" s="734"/>
    </row>
    <row r="183" spans="1:7" x14ac:dyDescent="0.35">
      <c r="A183" s="672" t="s">
        <v>363</v>
      </c>
      <c r="B183" s="652"/>
      <c r="C183" s="652"/>
      <c r="D183" s="725"/>
      <c r="E183" s="725"/>
    </row>
    <row r="184" spans="1:7" x14ac:dyDescent="0.35">
      <c r="A184" s="672" t="s">
        <v>364</v>
      </c>
      <c r="B184" s="652"/>
      <c r="C184" s="652"/>
      <c r="D184" s="725"/>
      <c r="E184" s="725"/>
    </row>
    <row r="185" spans="1:7" x14ac:dyDescent="0.35">
      <c r="A185" s="672" t="s">
        <v>365</v>
      </c>
      <c r="B185" s="652"/>
      <c r="C185" s="652"/>
      <c r="D185" s="725"/>
      <c r="E185" s="725"/>
    </row>
    <row r="186" spans="1:7" x14ac:dyDescent="0.35">
      <c r="A186" s="672" t="s">
        <v>366</v>
      </c>
      <c r="B186" s="652"/>
      <c r="C186" s="652"/>
      <c r="D186" s="725"/>
      <c r="E186" s="725"/>
    </row>
    <row r="187" spans="1:7" x14ac:dyDescent="0.35">
      <c r="A187" s="672" t="s">
        <v>367</v>
      </c>
      <c r="B187" s="652"/>
      <c r="C187" s="652"/>
      <c r="D187" s="725"/>
      <c r="E187" s="725"/>
    </row>
    <row r="188" spans="1:7" x14ac:dyDescent="0.35">
      <c r="A188" s="672" t="s">
        <v>368</v>
      </c>
      <c r="B188" s="652"/>
      <c r="C188" s="652"/>
      <c r="D188" s="725"/>
      <c r="E188" s="725"/>
    </row>
    <row r="189" spans="1:7" x14ac:dyDescent="0.35">
      <c r="A189" s="672" t="s">
        <v>369</v>
      </c>
      <c r="B189" s="735"/>
      <c r="C189" s="736"/>
      <c r="D189" s="737"/>
      <c r="E189" s="725"/>
    </row>
    <row r="190" spans="1:7" x14ac:dyDescent="0.35">
      <c r="A190" s="672" t="s">
        <v>370</v>
      </c>
      <c r="B190" s="652"/>
      <c r="C190" s="652"/>
      <c r="D190" s="725"/>
      <c r="E190" s="725"/>
    </row>
    <row r="191" spans="1:7" x14ac:dyDescent="0.35">
      <c r="A191" s="672" t="s">
        <v>371</v>
      </c>
      <c r="B191" s="652"/>
      <c r="C191" s="652"/>
      <c r="D191" s="725"/>
      <c r="E191" s="725"/>
    </row>
    <row r="192" spans="1:7" x14ac:dyDescent="0.35">
      <c r="A192" s="672" t="s">
        <v>372</v>
      </c>
      <c r="B192" s="652"/>
      <c r="C192" s="652"/>
      <c r="D192" s="725"/>
      <c r="E192" s="725"/>
    </row>
    <row r="193" spans="1:5" x14ac:dyDescent="0.35">
      <c r="A193" s="672" t="s">
        <v>373</v>
      </c>
      <c r="B193" s="652"/>
      <c r="C193" s="652"/>
      <c r="D193" s="725"/>
      <c r="E193" s="725"/>
    </row>
    <row r="194" spans="1:5" x14ac:dyDescent="0.35">
      <c r="A194" s="672" t="s">
        <v>374</v>
      </c>
      <c r="B194" s="652"/>
      <c r="C194" s="652"/>
      <c r="D194" s="725"/>
      <c r="E194" s="725"/>
    </row>
    <row r="195" spans="1:5" x14ac:dyDescent="0.35">
      <c r="A195" s="672" t="s">
        <v>375</v>
      </c>
      <c r="B195" s="652"/>
      <c r="C195" s="652"/>
      <c r="D195" s="725"/>
      <c r="E195" s="725"/>
    </row>
    <row r="196" spans="1:5" x14ac:dyDescent="0.35">
      <c r="A196" s="672" t="s">
        <v>376</v>
      </c>
      <c r="B196" s="652"/>
      <c r="C196" s="652"/>
      <c r="D196" s="725"/>
      <c r="E196" s="725"/>
    </row>
    <row r="197" spans="1:5" x14ac:dyDescent="0.35">
      <c r="A197" s="672" t="s">
        <v>377</v>
      </c>
      <c r="B197" s="652"/>
      <c r="C197" s="652"/>
      <c r="D197" s="725"/>
      <c r="E197" s="725"/>
    </row>
    <row r="198" spans="1:5" x14ac:dyDescent="0.35">
      <c r="A198" s="672" t="s">
        <v>378</v>
      </c>
      <c r="B198" s="652"/>
      <c r="C198" s="652"/>
      <c r="D198" s="725"/>
      <c r="E198" s="725"/>
    </row>
    <row r="199" spans="1:5" x14ac:dyDescent="0.35">
      <c r="A199" s="672" t="s">
        <v>379</v>
      </c>
      <c r="B199" s="652"/>
      <c r="C199" s="652"/>
      <c r="D199" s="725"/>
      <c r="E199" s="725"/>
    </row>
    <row r="200" spans="1:5" x14ac:dyDescent="0.35">
      <c r="A200" s="672" t="s">
        <v>380</v>
      </c>
      <c r="B200" s="652"/>
      <c r="C200" s="652"/>
      <c r="D200" s="725"/>
      <c r="E200" s="725"/>
    </row>
    <row r="201" spans="1:5" x14ac:dyDescent="0.35">
      <c r="A201" s="672" t="s">
        <v>381</v>
      </c>
      <c r="B201" s="652"/>
      <c r="C201" s="652"/>
      <c r="D201" s="725"/>
      <c r="E201" s="725"/>
    </row>
    <row r="202" spans="1:5" x14ac:dyDescent="0.35">
      <c r="A202" s="672" t="s">
        <v>382</v>
      </c>
      <c r="B202" s="652"/>
      <c r="C202" s="652"/>
      <c r="D202" s="725"/>
      <c r="E202" s="725"/>
    </row>
    <row r="203" spans="1:5" x14ac:dyDescent="0.35">
      <c r="A203" s="672" t="s">
        <v>383</v>
      </c>
      <c r="B203" s="652"/>
      <c r="C203" s="652"/>
      <c r="D203" s="725"/>
      <c r="E203" s="725"/>
    </row>
    <row r="204" spans="1:5" x14ac:dyDescent="0.35">
      <c r="A204" s="672" t="s">
        <v>384</v>
      </c>
      <c r="B204" s="652"/>
      <c r="C204" s="652"/>
      <c r="D204" s="725"/>
      <c r="E204" s="725"/>
    </row>
    <row r="205" spans="1:5" x14ac:dyDescent="0.35">
      <c r="A205" s="672" t="s">
        <v>385</v>
      </c>
      <c r="B205" s="652"/>
      <c r="C205" s="652"/>
      <c r="D205" s="725"/>
      <c r="E205" s="725"/>
    </row>
    <row r="206" spans="1:5" x14ac:dyDescent="0.35">
      <c r="A206" s="672" t="s">
        <v>386</v>
      </c>
      <c r="B206" s="652"/>
      <c r="C206" s="652"/>
      <c r="D206" s="725"/>
      <c r="E206" s="725"/>
    </row>
    <row r="207" spans="1:5" x14ac:dyDescent="0.35">
      <c r="A207" s="672" t="s">
        <v>387</v>
      </c>
      <c r="B207" s="652"/>
      <c r="C207" s="652"/>
      <c r="D207" s="725"/>
      <c r="E207" s="725"/>
    </row>
    <row r="208" spans="1:5" x14ac:dyDescent="0.35">
      <c r="A208" s="672" t="s">
        <v>388</v>
      </c>
      <c r="B208" s="652"/>
      <c r="C208" s="652"/>
      <c r="D208" s="725"/>
      <c r="E208" s="725"/>
    </row>
    <row r="209" spans="1:5" x14ac:dyDescent="0.35">
      <c r="A209" s="738" t="s">
        <v>389</v>
      </c>
      <c r="B209" s="652"/>
      <c r="C209" s="652"/>
      <c r="D209" s="725"/>
      <c r="E209" s="725"/>
    </row>
    <row r="210" spans="1:5" x14ac:dyDescent="0.35">
      <c r="A210" s="672" t="s">
        <v>390</v>
      </c>
      <c r="B210" s="652"/>
      <c r="C210" s="652"/>
      <c r="D210" s="725"/>
      <c r="E210" s="725"/>
    </row>
    <row r="211" spans="1:5" x14ac:dyDescent="0.35">
      <c r="A211" s="672" t="s">
        <v>391</v>
      </c>
      <c r="B211" s="652"/>
      <c r="C211" s="652"/>
      <c r="D211" s="725"/>
      <c r="E211" s="725"/>
    </row>
    <row r="212" spans="1:5" ht="15" thickBot="1" x14ac:dyDescent="0.4">
      <c r="A212" s="726" t="s">
        <v>392</v>
      </c>
      <c r="B212" s="739">
        <f>SUM(B162:B211)</f>
        <v>0</v>
      </c>
      <c r="C212" s="739">
        <f>SUM(C162:C211)</f>
        <v>0</v>
      </c>
      <c r="D212" s="740">
        <f>SUM(D162:D211)</f>
        <v>0</v>
      </c>
      <c r="E212" s="740">
        <f>SUM(E162:E211)</f>
        <v>0</v>
      </c>
    </row>
    <row r="213" spans="1:5" ht="15" thickTop="1" x14ac:dyDescent="0.35">
      <c r="A213" s="674" t="s">
        <v>203</v>
      </c>
      <c r="B213" s="663">
        <f>B160+B212</f>
        <v>0</v>
      </c>
      <c r="C213" s="663">
        <f>C160+C212</f>
        <v>0</v>
      </c>
      <c r="D213" s="741">
        <f>D160+D212</f>
        <v>0</v>
      </c>
      <c r="E213" s="663">
        <f>E160+E212</f>
        <v>0</v>
      </c>
    </row>
    <row r="214" spans="1:5" x14ac:dyDescent="0.35">
      <c r="A214" s="654"/>
      <c r="B214" s="643"/>
      <c r="C214" s="643"/>
      <c r="D214" s="742"/>
      <c r="E214" s="742"/>
    </row>
    <row r="215" spans="1:5" x14ac:dyDescent="0.35">
      <c r="A215" s="743" t="s">
        <v>393</v>
      </c>
      <c r="B215" s="744" t="s">
        <v>75</v>
      </c>
      <c r="C215" s="744" t="s">
        <v>75</v>
      </c>
      <c r="D215" s="745" t="s">
        <v>75</v>
      </c>
      <c r="E215" s="745" t="s">
        <v>75</v>
      </c>
    </row>
    <row r="216" spans="1:5" x14ac:dyDescent="0.35">
      <c r="A216" s="654" t="s">
        <v>394</v>
      </c>
      <c r="B216" s="643">
        <f>SUM(B210:B211)</f>
        <v>0</v>
      </c>
      <c r="C216" s="643">
        <f t="shared" ref="C216:D216" si="12">SUM(C210:C211)</f>
        <v>0</v>
      </c>
      <c r="D216" s="742">
        <f t="shared" si="12"/>
        <v>0</v>
      </c>
      <c r="E216" s="742">
        <f>SUM(E210:E211)</f>
        <v>0</v>
      </c>
    </row>
    <row r="217" spans="1:5" x14ac:dyDescent="0.35">
      <c r="A217" s="746" t="s">
        <v>395</v>
      </c>
      <c r="B217" s="667">
        <v>0</v>
      </c>
      <c r="C217" s="667">
        <v>0</v>
      </c>
      <c r="D217" s="747">
        <v>0</v>
      </c>
      <c r="E217" s="747">
        <v>0</v>
      </c>
    </row>
    <row r="218" spans="1:5" x14ac:dyDescent="0.35">
      <c r="A218" s="654"/>
      <c r="B218" s="643"/>
      <c r="C218" s="643"/>
      <c r="D218" s="742"/>
      <c r="E218" s="742"/>
    </row>
    <row r="219" spans="1:5" x14ac:dyDescent="0.35">
      <c r="A219" s="654"/>
      <c r="B219" s="632"/>
      <c r="C219" s="632"/>
      <c r="D219" s="732"/>
      <c r="E219" s="733"/>
    </row>
    <row r="220" spans="1:5" x14ac:dyDescent="0.35">
      <c r="A220" s="529" t="s">
        <v>396</v>
      </c>
      <c r="B220" s="632"/>
      <c r="C220" s="632"/>
      <c r="D220" s="732"/>
      <c r="E220" s="733"/>
    </row>
    <row r="221" spans="1:5" x14ac:dyDescent="0.35">
      <c r="A221" s="531" t="s">
        <v>397</v>
      </c>
      <c r="B221" s="632"/>
      <c r="C221" s="632"/>
      <c r="D221" s="734"/>
      <c r="E221" s="721" t="s">
        <v>4</v>
      </c>
    </row>
    <row r="222" spans="1:5" ht="26" x14ac:dyDescent="0.35">
      <c r="A222" s="639" t="s">
        <v>5</v>
      </c>
      <c r="B222" s="640" t="s">
        <v>6</v>
      </c>
      <c r="C222" s="748" t="s">
        <v>7</v>
      </c>
      <c r="D222" s="748" t="s">
        <v>398</v>
      </c>
      <c r="E222" s="640" t="str">
        <f>E154</f>
        <v xml:space="preserve"> For the year ended         31/03/2022</v>
      </c>
    </row>
    <row r="223" spans="1:5" x14ac:dyDescent="0.35">
      <c r="A223" s="749" t="s">
        <v>399</v>
      </c>
      <c r="B223" s="750"/>
      <c r="C223" s="744"/>
      <c r="D223" s="745"/>
      <c r="E223" s="745"/>
    </row>
    <row r="224" spans="1:5" ht="39" x14ac:dyDescent="0.35">
      <c r="A224" s="751" t="s">
        <v>400</v>
      </c>
      <c r="B224" s="752"/>
      <c r="C224" s="752"/>
      <c r="D224" s="736"/>
      <c r="E224" s="736"/>
    </row>
    <row r="225" spans="1:5" ht="26" x14ac:dyDescent="0.35">
      <c r="A225" s="751" t="s">
        <v>401</v>
      </c>
      <c r="B225" s="753">
        <f>0</f>
        <v>0</v>
      </c>
      <c r="C225" s="753">
        <f>0</f>
        <v>0</v>
      </c>
      <c r="D225" s="753">
        <f>0</f>
        <v>0</v>
      </c>
      <c r="E225" s="753">
        <f>0</f>
        <v>0</v>
      </c>
    </row>
    <row r="226" spans="1:5" ht="52" x14ac:dyDescent="0.35">
      <c r="A226" s="754" t="s">
        <v>402</v>
      </c>
      <c r="B226" s="753"/>
      <c r="C226" s="753"/>
      <c r="D226" s="736"/>
      <c r="E226" s="753"/>
    </row>
    <row r="227" spans="1:5" ht="26" x14ac:dyDescent="0.35">
      <c r="A227" s="755" t="s">
        <v>403</v>
      </c>
      <c r="B227" s="756"/>
      <c r="C227" s="756"/>
      <c r="D227" s="756"/>
      <c r="E227" s="756"/>
    </row>
    <row r="228" spans="1:5" x14ac:dyDescent="0.35">
      <c r="A228" s="746"/>
      <c r="B228" s="757"/>
      <c r="C228" s="757"/>
      <c r="D228" s="758"/>
      <c r="E228" s="75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C5D1B-256E-47D0-ABFD-31382A9E3CD0}">
  <dimension ref="A1:M61"/>
  <sheetViews>
    <sheetView workbookViewId="0">
      <selection sqref="A1:XFD1048576"/>
    </sheetView>
  </sheetViews>
  <sheetFormatPr defaultRowHeight="14.5" x14ac:dyDescent="0.35"/>
  <sheetData>
    <row r="1" spans="1:13" ht="15.5" customHeight="1" x14ac:dyDescent="0.35">
      <c r="A1" s="760" t="s">
        <v>166</v>
      </c>
      <c r="B1" s="760"/>
      <c r="C1" s="760"/>
      <c r="D1" s="760"/>
      <c r="E1" s="760"/>
      <c r="F1" s="760"/>
      <c r="G1" s="760"/>
      <c r="H1" s="760"/>
      <c r="I1" s="760"/>
      <c r="J1" s="760"/>
      <c r="K1" s="760"/>
      <c r="L1" s="760"/>
      <c r="M1" s="760"/>
    </row>
    <row r="2" spans="1:13" ht="15.5" customHeight="1" x14ac:dyDescent="0.35">
      <c r="A2" s="761" t="s">
        <v>1</v>
      </c>
      <c r="B2" s="761"/>
      <c r="C2" s="761"/>
      <c r="D2" s="761"/>
      <c r="E2" s="761"/>
      <c r="F2" s="761"/>
      <c r="G2" s="761"/>
      <c r="H2" s="761"/>
      <c r="I2" s="761"/>
      <c r="J2" s="761"/>
      <c r="K2" s="761"/>
      <c r="L2" s="761"/>
      <c r="M2" s="761"/>
    </row>
    <row r="3" spans="1:13" ht="15.5" customHeight="1" x14ac:dyDescent="0.35">
      <c r="A3" s="761"/>
      <c r="B3" s="761"/>
      <c r="C3" s="761"/>
      <c r="D3" s="761"/>
      <c r="E3" s="761"/>
      <c r="F3" s="761"/>
      <c r="G3" s="761"/>
      <c r="H3" s="761"/>
      <c r="I3" s="761"/>
      <c r="J3" s="761"/>
      <c r="K3" s="761"/>
      <c r="L3" s="761"/>
      <c r="M3" s="761"/>
    </row>
    <row r="4" spans="1:13" ht="15.5" customHeight="1" x14ac:dyDescent="0.35">
      <c r="A4" s="761"/>
      <c r="B4" s="761"/>
      <c r="C4" s="761"/>
      <c r="D4" s="761"/>
      <c r="E4" s="761"/>
      <c r="F4" s="761"/>
      <c r="G4" s="761"/>
      <c r="H4" s="761"/>
      <c r="I4" s="761"/>
      <c r="J4" s="761"/>
      <c r="K4" s="761"/>
      <c r="L4" s="761"/>
      <c r="M4" s="761"/>
    </row>
    <row r="5" spans="1:13" ht="15.5" x14ac:dyDescent="0.35">
      <c r="A5" s="762"/>
      <c r="B5" s="762"/>
      <c r="C5" s="762"/>
      <c r="D5" s="762"/>
      <c r="E5" s="762"/>
      <c r="F5" s="762"/>
      <c r="G5" s="762"/>
      <c r="H5" s="762"/>
      <c r="I5" s="762"/>
      <c r="J5" s="762"/>
      <c r="K5" s="762"/>
      <c r="L5" s="762"/>
      <c r="M5" s="762"/>
    </row>
    <row r="6" spans="1:13" x14ac:dyDescent="0.35">
      <c r="A6" s="763" t="s">
        <v>404</v>
      </c>
      <c r="B6" s="764"/>
      <c r="C6" s="764"/>
      <c r="D6" s="764"/>
      <c r="E6" s="764"/>
      <c r="F6" s="764"/>
      <c r="G6" s="764"/>
      <c r="H6" s="764"/>
      <c r="I6" s="764"/>
      <c r="J6" s="764"/>
      <c r="K6" s="764"/>
      <c r="L6" s="764"/>
      <c r="M6" s="765"/>
    </row>
    <row r="7" spans="1:13" ht="15.5" customHeight="1" x14ac:dyDescent="0.35">
      <c r="A7" s="766" t="s">
        <v>405</v>
      </c>
      <c r="B7" s="767"/>
      <c r="C7" s="767"/>
      <c r="D7" s="767"/>
      <c r="E7" s="767"/>
      <c r="F7" s="767"/>
      <c r="G7" s="767"/>
      <c r="H7" s="767"/>
      <c r="I7" s="767"/>
      <c r="J7" s="767"/>
      <c r="K7" s="767"/>
      <c r="L7" s="767"/>
      <c r="M7" s="768"/>
    </row>
    <row r="8" spans="1:13" ht="15.5" x14ac:dyDescent="0.35">
      <c r="A8" s="769"/>
      <c r="B8" s="770"/>
      <c r="C8" s="770"/>
      <c r="D8" s="770"/>
      <c r="E8" s="770"/>
      <c r="F8" s="770"/>
      <c r="G8" s="770"/>
      <c r="H8" s="770"/>
      <c r="I8" s="770"/>
      <c r="J8" s="770"/>
      <c r="K8" s="770"/>
      <c r="L8" s="770"/>
      <c r="M8" s="771"/>
    </row>
    <row r="9" spans="1:13" ht="15.5" customHeight="1" x14ac:dyDescent="0.35">
      <c r="A9" s="772" t="s">
        <v>406</v>
      </c>
      <c r="B9" s="773"/>
      <c r="C9" s="773"/>
      <c r="D9" s="773"/>
      <c r="E9" s="773"/>
      <c r="F9" s="773"/>
      <c r="G9" s="773"/>
      <c r="H9" s="773"/>
      <c r="I9" s="773"/>
      <c r="J9" s="773"/>
      <c r="K9" s="773"/>
      <c r="L9" s="773"/>
      <c r="M9" s="774"/>
    </row>
    <row r="10" spans="1:13" x14ac:dyDescent="0.35">
      <c r="A10" s="775"/>
      <c r="B10" s="776"/>
      <c r="C10" s="776"/>
      <c r="D10" s="776"/>
      <c r="E10" s="776"/>
      <c r="F10" s="776"/>
      <c r="G10" s="776"/>
      <c r="H10" s="776"/>
      <c r="I10" s="776"/>
      <c r="J10" s="776"/>
      <c r="K10" s="776"/>
      <c r="L10" s="776"/>
      <c r="M10" s="777"/>
    </row>
    <row r="11" spans="1:13" ht="15.5" customHeight="1" x14ac:dyDescent="0.35">
      <c r="A11" s="778"/>
      <c r="B11" s="779"/>
      <c r="C11" s="779"/>
      <c r="D11" s="779"/>
      <c r="E11" s="779"/>
      <c r="F11" s="779"/>
      <c r="G11" s="779"/>
      <c r="H11" s="779"/>
      <c r="I11" s="779"/>
      <c r="J11" s="779"/>
      <c r="K11" s="779"/>
      <c r="L11" s="779"/>
      <c r="M11" s="780"/>
    </row>
    <row r="12" spans="1:13" ht="15.5" customHeight="1" x14ac:dyDescent="0.35">
      <c r="A12" s="772" t="s">
        <v>407</v>
      </c>
      <c r="B12" s="773"/>
      <c r="C12" s="773"/>
      <c r="D12" s="773"/>
      <c r="E12" s="773"/>
      <c r="F12" s="773"/>
      <c r="G12" s="773"/>
      <c r="H12" s="773"/>
      <c r="I12" s="773"/>
      <c r="J12" s="773"/>
      <c r="K12" s="773"/>
      <c r="L12" s="773"/>
      <c r="M12" s="774"/>
    </row>
    <row r="13" spans="1:13" x14ac:dyDescent="0.35">
      <c r="A13" s="775"/>
      <c r="B13" s="776"/>
      <c r="C13" s="776"/>
      <c r="D13" s="776"/>
      <c r="E13" s="776"/>
      <c r="F13" s="776"/>
      <c r="G13" s="776"/>
      <c r="H13" s="776"/>
      <c r="I13" s="776"/>
      <c r="J13" s="776"/>
      <c r="K13" s="776"/>
      <c r="L13" s="776"/>
      <c r="M13" s="777"/>
    </row>
    <row r="14" spans="1:13" ht="15.5" customHeight="1" x14ac:dyDescent="0.35">
      <c r="A14" s="778"/>
      <c r="B14" s="779"/>
      <c r="C14" s="779"/>
      <c r="D14" s="779"/>
      <c r="E14" s="779"/>
      <c r="F14" s="779"/>
      <c r="G14" s="779"/>
      <c r="H14" s="779"/>
      <c r="I14" s="779"/>
      <c r="J14" s="779"/>
      <c r="K14" s="779"/>
      <c r="L14" s="779"/>
      <c r="M14" s="780"/>
    </row>
    <row r="15" spans="1:13" ht="15.5" customHeight="1" x14ac:dyDescent="0.35">
      <c r="A15" s="772" t="s">
        <v>408</v>
      </c>
      <c r="B15" s="773"/>
      <c r="C15" s="773"/>
      <c r="D15" s="773"/>
      <c r="E15" s="773"/>
      <c r="F15" s="773"/>
      <c r="G15" s="773"/>
      <c r="H15" s="773"/>
      <c r="I15" s="773"/>
      <c r="J15" s="773"/>
      <c r="K15" s="773"/>
      <c r="L15" s="773"/>
      <c r="M15" s="774"/>
    </row>
    <row r="16" spans="1:13" x14ac:dyDescent="0.35">
      <c r="A16" s="775"/>
      <c r="B16" s="776"/>
      <c r="C16" s="776"/>
      <c r="D16" s="776"/>
      <c r="E16" s="776"/>
      <c r="F16" s="776"/>
      <c r="G16" s="776"/>
      <c r="H16" s="776"/>
      <c r="I16" s="776"/>
      <c r="J16" s="776"/>
      <c r="K16" s="776"/>
      <c r="L16" s="776"/>
      <c r="M16" s="777"/>
    </row>
    <row r="17" spans="1:13" ht="15.5" customHeight="1" x14ac:dyDescent="0.35">
      <c r="A17" s="778"/>
      <c r="B17" s="779"/>
      <c r="C17" s="779"/>
      <c r="D17" s="779"/>
      <c r="E17" s="779"/>
      <c r="F17" s="779"/>
      <c r="G17" s="779"/>
      <c r="H17" s="779"/>
      <c r="I17" s="779"/>
      <c r="J17" s="779"/>
      <c r="K17" s="779"/>
      <c r="L17" s="779"/>
      <c r="M17" s="780"/>
    </row>
    <row r="18" spans="1:13" ht="15.5" customHeight="1" x14ac:dyDescent="0.35">
      <c r="A18" s="772" t="s">
        <v>409</v>
      </c>
      <c r="B18" s="773"/>
      <c r="C18" s="773"/>
      <c r="D18" s="773"/>
      <c r="E18" s="773"/>
      <c r="F18" s="773"/>
      <c r="G18" s="773"/>
      <c r="H18" s="773"/>
      <c r="I18" s="773"/>
      <c r="J18" s="773"/>
      <c r="K18" s="773"/>
      <c r="L18" s="773"/>
      <c r="M18" s="774"/>
    </row>
    <row r="19" spans="1:13" x14ac:dyDescent="0.35">
      <c r="A19" s="775"/>
      <c r="B19" s="776"/>
      <c r="C19" s="776"/>
      <c r="D19" s="776"/>
      <c r="E19" s="776"/>
      <c r="F19" s="776"/>
      <c r="G19" s="776"/>
      <c r="H19" s="776"/>
      <c r="I19" s="776"/>
      <c r="J19" s="776"/>
      <c r="K19" s="776"/>
      <c r="L19" s="776"/>
      <c r="M19" s="777"/>
    </row>
    <row r="20" spans="1:13" ht="15.5" customHeight="1" x14ac:dyDescent="0.35">
      <c r="A20" s="778"/>
      <c r="B20" s="779"/>
      <c r="C20" s="779"/>
      <c r="D20" s="779"/>
      <c r="E20" s="779"/>
      <c r="F20" s="779"/>
      <c r="G20" s="779"/>
      <c r="H20" s="779"/>
      <c r="I20" s="779"/>
      <c r="J20" s="779"/>
      <c r="K20" s="779"/>
      <c r="L20" s="779"/>
      <c r="M20" s="780"/>
    </row>
    <row r="21" spans="1:13" ht="15.5" customHeight="1" x14ac:dyDescent="0.35">
      <c r="A21" s="778"/>
      <c r="B21" s="779"/>
      <c r="C21" s="779"/>
      <c r="D21" s="779"/>
      <c r="E21" s="779"/>
      <c r="F21" s="779"/>
      <c r="G21" s="779"/>
      <c r="H21" s="779"/>
      <c r="I21" s="779"/>
      <c r="J21" s="779"/>
      <c r="K21" s="779"/>
      <c r="L21" s="779"/>
      <c r="M21" s="780"/>
    </row>
    <row r="22" spans="1:13" ht="15.5" customHeight="1" x14ac:dyDescent="0.35">
      <c r="A22" s="772" t="s">
        <v>410</v>
      </c>
      <c r="B22" s="773"/>
      <c r="C22" s="773"/>
      <c r="D22" s="773"/>
      <c r="E22" s="773"/>
      <c r="F22" s="773"/>
      <c r="G22" s="773"/>
      <c r="H22" s="773"/>
      <c r="I22" s="773"/>
      <c r="J22" s="773"/>
      <c r="K22" s="773"/>
      <c r="L22" s="773"/>
      <c r="M22" s="774"/>
    </row>
    <row r="23" spans="1:13" x14ac:dyDescent="0.35">
      <c r="A23" s="775"/>
      <c r="B23" s="776"/>
      <c r="C23" s="776"/>
      <c r="D23" s="776"/>
      <c r="E23" s="776"/>
      <c r="F23" s="776"/>
      <c r="G23" s="776"/>
      <c r="H23" s="776"/>
      <c r="I23" s="776"/>
      <c r="J23" s="776"/>
      <c r="K23" s="776"/>
      <c r="L23" s="776"/>
      <c r="M23" s="777"/>
    </row>
    <row r="24" spans="1:13" ht="15.5" customHeight="1" x14ac:dyDescent="0.35">
      <c r="A24" s="778"/>
      <c r="B24" s="779"/>
      <c r="C24" s="779"/>
      <c r="D24" s="779"/>
      <c r="E24" s="779"/>
      <c r="F24" s="779"/>
      <c r="G24" s="779"/>
      <c r="H24" s="779"/>
      <c r="I24" s="779"/>
      <c r="J24" s="779"/>
      <c r="K24" s="779"/>
      <c r="L24" s="779"/>
      <c r="M24" s="780"/>
    </row>
    <row r="25" spans="1:13" ht="15.5" customHeight="1" x14ac:dyDescent="0.35">
      <c r="A25" s="772" t="s">
        <v>411</v>
      </c>
      <c r="B25" s="773"/>
      <c r="C25" s="773"/>
      <c r="D25" s="773"/>
      <c r="E25" s="773"/>
      <c r="F25" s="773"/>
      <c r="G25" s="773"/>
      <c r="H25" s="773"/>
      <c r="I25" s="773"/>
      <c r="J25" s="773"/>
      <c r="K25" s="773"/>
      <c r="L25" s="773"/>
      <c r="M25" s="774"/>
    </row>
    <row r="26" spans="1:13" x14ac:dyDescent="0.35">
      <c r="A26" s="775"/>
      <c r="B26" s="776"/>
      <c r="C26" s="776"/>
      <c r="D26" s="776"/>
      <c r="E26" s="776"/>
      <c r="F26" s="776"/>
      <c r="G26" s="776"/>
      <c r="H26" s="776"/>
      <c r="I26" s="776"/>
      <c r="J26" s="776"/>
      <c r="K26" s="776"/>
      <c r="L26" s="776"/>
      <c r="M26" s="777"/>
    </row>
    <row r="27" spans="1:13" ht="15.5" customHeight="1" x14ac:dyDescent="0.35">
      <c r="A27" s="778"/>
      <c r="B27" s="779"/>
      <c r="C27" s="779"/>
      <c r="D27" s="779"/>
      <c r="E27" s="779"/>
      <c r="F27" s="779"/>
      <c r="G27" s="779"/>
      <c r="H27" s="779"/>
      <c r="I27" s="779"/>
      <c r="J27" s="779"/>
      <c r="K27" s="779"/>
      <c r="L27" s="779"/>
      <c r="M27" s="780"/>
    </row>
    <row r="28" spans="1:13" ht="15.5" customHeight="1" x14ac:dyDescent="0.35">
      <c r="A28" s="772" t="s">
        <v>412</v>
      </c>
      <c r="B28" s="773"/>
      <c r="C28" s="773"/>
      <c r="D28" s="773"/>
      <c r="E28" s="773"/>
      <c r="F28" s="773"/>
      <c r="G28" s="773"/>
      <c r="H28" s="773"/>
      <c r="I28" s="773"/>
      <c r="J28" s="773"/>
      <c r="K28" s="773"/>
      <c r="L28" s="773"/>
      <c r="M28" s="774"/>
    </row>
    <row r="29" spans="1:13" x14ac:dyDescent="0.35">
      <c r="A29" s="775"/>
      <c r="B29" s="776"/>
      <c r="C29" s="776"/>
      <c r="D29" s="776"/>
      <c r="E29" s="776"/>
      <c r="F29" s="776"/>
      <c r="G29" s="776"/>
      <c r="H29" s="776"/>
      <c r="I29" s="776"/>
      <c r="J29" s="776"/>
      <c r="K29" s="776"/>
      <c r="L29" s="776"/>
      <c r="M29" s="777"/>
    </row>
    <row r="30" spans="1:13" ht="15.5" customHeight="1" x14ac:dyDescent="0.35">
      <c r="A30" s="778"/>
      <c r="B30" s="779"/>
      <c r="C30" s="779"/>
      <c r="D30" s="779"/>
      <c r="E30" s="779"/>
      <c r="F30" s="779"/>
      <c r="G30" s="779"/>
      <c r="H30" s="779"/>
      <c r="I30" s="779"/>
      <c r="J30" s="779"/>
      <c r="K30" s="779"/>
      <c r="L30" s="779"/>
      <c r="M30" s="780"/>
    </row>
    <row r="31" spans="1:13" ht="15.5" customHeight="1" x14ac:dyDescent="0.35">
      <c r="A31" s="778"/>
      <c r="B31" s="779"/>
      <c r="C31" s="779"/>
      <c r="D31" s="779"/>
      <c r="E31" s="779"/>
      <c r="F31" s="779"/>
      <c r="G31" s="779"/>
      <c r="H31" s="779"/>
      <c r="I31" s="779"/>
      <c r="J31" s="779"/>
      <c r="K31" s="779"/>
      <c r="L31" s="779"/>
      <c r="M31" s="780"/>
    </row>
    <row r="32" spans="1:13" ht="15.5" customHeight="1" x14ac:dyDescent="0.35">
      <c r="A32" s="772" t="s">
        <v>413</v>
      </c>
      <c r="B32" s="773"/>
      <c r="C32" s="773"/>
      <c r="D32" s="773"/>
      <c r="E32" s="773"/>
      <c r="F32" s="773"/>
      <c r="G32" s="773"/>
      <c r="H32" s="773"/>
      <c r="I32" s="773"/>
      <c r="J32" s="773"/>
      <c r="K32" s="773"/>
      <c r="L32" s="773"/>
      <c r="M32" s="774"/>
    </row>
    <row r="33" spans="1:13" x14ac:dyDescent="0.35">
      <c r="A33" s="775"/>
      <c r="B33" s="776"/>
      <c r="C33" s="776"/>
      <c r="D33" s="776"/>
      <c r="E33" s="776"/>
      <c r="F33" s="776"/>
      <c r="G33" s="776"/>
      <c r="H33" s="776"/>
      <c r="I33" s="776"/>
      <c r="J33" s="776"/>
      <c r="K33" s="776"/>
      <c r="L33" s="776"/>
      <c r="M33" s="777"/>
    </row>
    <row r="34" spans="1:13" ht="15.5" customHeight="1" x14ac:dyDescent="0.35">
      <c r="A34" s="778"/>
      <c r="B34" s="779"/>
      <c r="C34" s="779"/>
      <c r="D34" s="779"/>
      <c r="E34" s="779"/>
      <c r="F34" s="779"/>
      <c r="G34" s="779"/>
      <c r="H34" s="779"/>
      <c r="I34" s="779"/>
      <c r="J34" s="779"/>
      <c r="K34" s="779"/>
      <c r="L34" s="779"/>
      <c r="M34" s="780"/>
    </row>
    <row r="35" spans="1:13" ht="15.5" customHeight="1" x14ac:dyDescent="0.35">
      <c r="A35" s="772" t="s">
        <v>414</v>
      </c>
      <c r="B35" s="773"/>
      <c r="C35" s="773"/>
      <c r="D35" s="773"/>
      <c r="E35" s="773"/>
      <c r="F35" s="773"/>
      <c r="G35" s="773"/>
      <c r="H35" s="773"/>
      <c r="I35" s="773"/>
      <c r="J35" s="773"/>
      <c r="K35" s="773"/>
      <c r="L35" s="773"/>
      <c r="M35" s="774"/>
    </row>
    <row r="36" spans="1:13" ht="15.5" customHeight="1" x14ac:dyDescent="0.35">
      <c r="A36" s="778"/>
      <c r="B36" s="779"/>
      <c r="C36" s="779"/>
      <c r="D36" s="779"/>
      <c r="E36" s="779"/>
      <c r="F36" s="779"/>
      <c r="G36" s="779"/>
      <c r="H36" s="779"/>
      <c r="I36" s="779"/>
      <c r="J36" s="779"/>
      <c r="K36" s="779"/>
      <c r="L36" s="779"/>
      <c r="M36" s="780"/>
    </row>
    <row r="37" spans="1:13" ht="15.5" customHeight="1" x14ac:dyDescent="0.35">
      <c r="A37" s="778"/>
      <c r="B37" s="779"/>
      <c r="C37" s="779"/>
      <c r="D37" s="779"/>
      <c r="E37" s="779"/>
      <c r="F37" s="779"/>
      <c r="G37" s="779"/>
      <c r="H37" s="779"/>
      <c r="I37" s="779"/>
      <c r="J37" s="779"/>
      <c r="K37" s="779"/>
      <c r="L37" s="779"/>
      <c r="M37" s="780"/>
    </row>
    <row r="38" spans="1:13" ht="15.5" customHeight="1" x14ac:dyDescent="0.35">
      <c r="A38" s="778"/>
      <c r="B38" s="779"/>
      <c r="C38" s="779"/>
      <c r="D38" s="779"/>
      <c r="E38" s="779"/>
      <c r="F38" s="779"/>
      <c r="G38" s="779"/>
      <c r="H38" s="779"/>
      <c r="I38" s="779"/>
      <c r="J38" s="779"/>
      <c r="K38" s="779"/>
      <c r="L38" s="779"/>
      <c r="M38" s="780"/>
    </row>
    <row r="39" spans="1:13" ht="15.5" customHeight="1" x14ac:dyDescent="0.35">
      <c r="A39" s="778"/>
      <c r="B39" s="779"/>
      <c r="C39" s="779"/>
      <c r="D39" s="779"/>
      <c r="E39" s="779"/>
      <c r="F39" s="779"/>
      <c r="G39" s="779"/>
      <c r="H39" s="779"/>
      <c r="I39" s="779"/>
      <c r="J39" s="779"/>
      <c r="K39" s="779"/>
      <c r="L39" s="779"/>
      <c r="M39" s="780"/>
    </row>
    <row r="40" spans="1:13" x14ac:dyDescent="0.35">
      <c r="A40" s="775"/>
      <c r="B40" s="776"/>
      <c r="C40" s="776"/>
      <c r="D40" s="776"/>
      <c r="E40" s="776"/>
      <c r="F40" s="776"/>
      <c r="G40" s="776"/>
      <c r="H40" s="776"/>
      <c r="I40" s="776"/>
      <c r="J40" s="776"/>
      <c r="K40" s="776"/>
      <c r="L40" s="776"/>
      <c r="M40" s="777"/>
    </row>
    <row r="41" spans="1:13" ht="15.5" customHeight="1" x14ac:dyDescent="0.35">
      <c r="A41" s="778"/>
      <c r="B41" s="779"/>
      <c r="C41" s="779"/>
      <c r="D41" s="779"/>
      <c r="E41" s="779"/>
      <c r="F41" s="779"/>
      <c r="G41" s="779"/>
      <c r="H41" s="779"/>
      <c r="I41" s="779"/>
      <c r="J41" s="779"/>
      <c r="K41" s="779"/>
      <c r="L41" s="779"/>
      <c r="M41" s="780"/>
    </row>
    <row r="42" spans="1:13" ht="15.5" customHeight="1" x14ac:dyDescent="0.35">
      <c r="A42" s="772" t="s">
        <v>415</v>
      </c>
      <c r="B42" s="773"/>
      <c r="C42" s="773"/>
      <c r="D42" s="773"/>
      <c r="E42" s="773"/>
      <c r="F42" s="773"/>
      <c r="G42" s="773"/>
      <c r="H42" s="773"/>
      <c r="I42" s="773"/>
      <c r="J42" s="773"/>
      <c r="K42" s="773"/>
      <c r="L42" s="773"/>
      <c r="M42" s="774"/>
    </row>
    <row r="43" spans="1:13" x14ac:dyDescent="0.35">
      <c r="A43" s="775"/>
      <c r="B43" s="776"/>
      <c r="C43" s="776"/>
      <c r="D43" s="776"/>
      <c r="E43" s="776"/>
      <c r="F43" s="776"/>
      <c r="G43" s="776"/>
      <c r="H43" s="776"/>
      <c r="I43" s="776"/>
      <c r="J43" s="776"/>
      <c r="K43" s="776"/>
      <c r="L43" s="776"/>
      <c r="M43" s="777"/>
    </row>
    <row r="44" spans="1:13" ht="15.5" customHeight="1" x14ac:dyDescent="0.35">
      <c r="A44" s="778"/>
      <c r="B44" s="779"/>
      <c r="C44" s="779"/>
      <c r="D44" s="779"/>
      <c r="E44" s="779"/>
      <c r="F44" s="779"/>
      <c r="G44" s="779"/>
      <c r="H44" s="779"/>
      <c r="I44" s="779"/>
      <c r="J44" s="779"/>
      <c r="K44" s="779"/>
      <c r="L44" s="779"/>
      <c r="M44" s="780"/>
    </row>
    <row r="45" spans="1:13" ht="15.5" customHeight="1" x14ac:dyDescent="0.35">
      <c r="A45" s="772" t="s">
        <v>416</v>
      </c>
      <c r="B45" s="773"/>
      <c r="C45" s="773"/>
      <c r="D45" s="773"/>
      <c r="E45" s="773"/>
      <c r="F45" s="773"/>
      <c r="G45" s="773"/>
      <c r="H45" s="773"/>
      <c r="I45" s="773"/>
      <c r="J45" s="773"/>
      <c r="K45" s="773"/>
      <c r="L45" s="773"/>
      <c r="M45" s="774"/>
    </row>
    <row r="46" spans="1:13" x14ac:dyDescent="0.35">
      <c r="A46" s="775"/>
      <c r="B46" s="776"/>
      <c r="C46" s="776"/>
      <c r="D46" s="776"/>
      <c r="E46" s="776"/>
      <c r="F46" s="776"/>
      <c r="G46" s="776"/>
      <c r="H46" s="776"/>
      <c r="I46" s="776"/>
      <c r="J46" s="776"/>
      <c r="K46" s="776"/>
      <c r="L46" s="776"/>
      <c r="M46" s="777"/>
    </row>
    <row r="47" spans="1:13" ht="15.5" customHeight="1" x14ac:dyDescent="0.35">
      <c r="A47" s="778"/>
      <c r="B47" s="779"/>
      <c r="C47" s="779"/>
      <c r="D47" s="779"/>
      <c r="E47" s="779"/>
      <c r="F47" s="779"/>
      <c r="G47" s="779"/>
      <c r="H47" s="779"/>
      <c r="I47" s="779"/>
      <c r="J47" s="779"/>
      <c r="K47" s="779"/>
      <c r="L47" s="779"/>
      <c r="M47" s="780"/>
    </row>
    <row r="48" spans="1:13" ht="15.5" customHeight="1" x14ac:dyDescent="0.35">
      <c r="A48" s="772" t="s">
        <v>417</v>
      </c>
      <c r="B48" s="773"/>
      <c r="C48" s="773"/>
      <c r="D48" s="773"/>
      <c r="E48" s="773"/>
      <c r="F48" s="773"/>
      <c r="G48" s="773"/>
      <c r="H48" s="773"/>
      <c r="I48" s="773"/>
      <c r="J48" s="773"/>
      <c r="K48" s="773"/>
      <c r="L48" s="773"/>
      <c r="M48" s="774"/>
    </row>
    <row r="49" spans="1:13" x14ac:dyDescent="0.35">
      <c r="A49" s="775"/>
      <c r="B49" s="776"/>
      <c r="C49" s="776"/>
      <c r="D49" s="776"/>
      <c r="E49" s="776"/>
      <c r="F49" s="776"/>
      <c r="G49" s="776"/>
      <c r="H49" s="776"/>
      <c r="I49" s="776"/>
      <c r="J49" s="776"/>
      <c r="K49" s="776"/>
      <c r="L49" s="776"/>
      <c r="M49" s="777"/>
    </row>
    <row r="50" spans="1:13" ht="15.5" customHeight="1" x14ac:dyDescent="0.35">
      <c r="A50" s="778"/>
      <c r="B50" s="779"/>
      <c r="C50" s="779"/>
      <c r="D50" s="779"/>
      <c r="E50" s="779"/>
      <c r="F50" s="779"/>
      <c r="G50" s="779"/>
      <c r="H50" s="779"/>
      <c r="I50" s="779"/>
      <c r="J50" s="779"/>
      <c r="K50" s="779"/>
      <c r="L50" s="779"/>
      <c r="M50" s="780"/>
    </row>
    <row r="51" spans="1:13" ht="15.5" customHeight="1" x14ac:dyDescent="0.35">
      <c r="A51" s="778"/>
      <c r="B51" s="779"/>
      <c r="C51" s="779"/>
      <c r="D51" s="779"/>
      <c r="E51" s="779"/>
      <c r="F51" s="779"/>
      <c r="G51" s="779"/>
      <c r="H51" s="779"/>
      <c r="I51" s="779"/>
      <c r="J51" s="779"/>
      <c r="K51" s="779"/>
      <c r="L51" s="779"/>
      <c r="M51" s="780"/>
    </row>
    <row r="52" spans="1:13" ht="15.5" customHeight="1" x14ac:dyDescent="0.35">
      <c r="A52" s="778"/>
      <c r="B52" s="779"/>
      <c r="C52" s="779"/>
      <c r="D52" s="779"/>
      <c r="E52" s="779"/>
      <c r="F52" s="779"/>
      <c r="G52" s="779"/>
      <c r="H52" s="779"/>
      <c r="I52" s="779"/>
      <c r="J52" s="779"/>
      <c r="K52" s="779"/>
      <c r="L52" s="779"/>
      <c r="M52" s="780"/>
    </row>
    <row r="53" spans="1:13" x14ac:dyDescent="0.35">
      <c r="A53" s="775"/>
      <c r="B53" s="776"/>
      <c r="C53" s="776"/>
      <c r="D53" s="776"/>
      <c r="E53" s="776"/>
      <c r="F53" s="776"/>
      <c r="G53" s="776"/>
      <c r="H53" s="776"/>
      <c r="I53" s="776"/>
      <c r="J53" s="776"/>
      <c r="K53" s="776"/>
      <c r="L53" s="776"/>
      <c r="M53" s="777"/>
    </row>
    <row r="54" spans="1:13" ht="15.5" customHeight="1" x14ac:dyDescent="0.35">
      <c r="A54" s="778"/>
      <c r="B54" s="779"/>
      <c r="C54" s="779"/>
      <c r="D54" s="779"/>
      <c r="E54" s="779"/>
      <c r="F54" s="779"/>
      <c r="G54" s="779"/>
      <c r="H54" s="779"/>
      <c r="I54" s="779"/>
      <c r="J54" s="779"/>
      <c r="K54" s="779"/>
      <c r="L54" s="779"/>
      <c r="M54" s="780"/>
    </row>
    <row r="55" spans="1:13" ht="15.5" customHeight="1" x14ac:dyDescent="0.35">
      <c r="A55" s="772" t="s">
        <v>418</v>
      </c>
      <c r="B55" s="773"/>
      <c r="C55" s="773"/>
      <c r="D55" s="773"/>
      <c r="E55" s="773"/>
      <c r="F55" s="773"/>
      <c r="G55" s="773"/>
      <c r="H55" s="773"/>
      <c r="I55" s="773"/>
      <c r="J55" s="773"/>
      <c r="K55" s="773"/>
      <c r="L55" s="773"/>
      <c r="M55" s="774"/>
    </row>
    <row r="56" spans="1:13" x14ac:dyDescent="0.35">
      <c r="A56" s="775"/>
      <c r="B56" s="776"/>
      <c r="C56" s="776"/>
      <c r="D56" s="776"/>
      <c r="E56" s="776"/>
      <c r="F56" s="776"/>
      <c r="G56" s="776"/>
      <c r="H56" s="776"/>
      <c r="I56" s="776"/>
      <c r="J56" s="776"/>
      <c r="K56" s="776"/>
      <c r="L56" s="776"/>
      <c r="M56" s="777"/>
    </row>
    <row r="57" spans="1:13" ht="15.5" customHeight="1" x14ac:dyDescent="0.35">
      <c r="A57" s="778"/>
      <c r="B57" s="779"/>
      <c r="C57" s="779"/>
      <c r="D57" s="779"/>
      <c r="E57" s="779"/>
      <c r="F57" s="779"/>
      <c r="G57" s="779"/>
      <c r="H57" s="779"/>
      <c r="I57" s="779"/>
      <c r="J57" s="779"/>
      <c r="K57" s="779"/>
      <c r="L57" s="779"/>
      <c r="M57" s="780"/>
    </row>
    <row r="58" spans="1:13" ht="15.5" customHeight="1" x14ac:dyDescent="0.35">
      <c r="A58" s="772" t="s">
        <v>419</v>
      </c>
      <c r="B58" s="773"/>
      <c r="C58" s="773"/>
      <c r="D58" s="773"/>
      <c r="E58" s="773"/>
      <c r="F58" s="773"/>
      <c r="G58" s="773"/>
      <c r="H58" s="773"/>
      <c r="I58" s="773"/>
      <c r="J58" s="773"/>
      <c r="K58" s="773"/>
      <c r="L58" s="773"/>
      <c r="M58" s="774"/>
    </row>
    <row r="59" spans="1:13" x14ac:dyDescent="0.35">
      <c r="A59" s="775"/>
      <c r="B59" s="776"/>
      <c r="C59" s="776"/>
      <c r="D59" s="776"/>
      <c r="E59" s="776"/>
      <c r="F59" s="776"/>
      <c r="G59" s="776"/>
      <c r="H59" s="776"/>
      <c r="I59" s="776"/>
      <c r="J59" s="776"/>
      <c r="K59" s="776"/>
      <c r="L59" s="776"/>
      <c r="M59" s="777"/>
    </row>
    <row r="60" spans="1:13" x14ac:dyDescent="0.35">
      <c r="A60" s="775"/>
      <c r="B60" s="776"/>
      <c r="C60" s="776"/>
      <c r="D60" s="776"/>
      <c r="E60" s="776"/>
      <c r="F60" s="776"/>
      <c r="G60" s="776"/>
      <c r="H60" s="776"/>
      <c r="I60" s="776"/>
      <c r="J60" s="776"/>
      <c r="K60" s="776"/>
      <c r="L60" s="776"/>
      <c r="M60" s="777"/>
    </row>
    <row r="61" spans="1:13" ht="15.5" x14ac:dyDescent="0.35">
      <c r="A61" s="781"/>
      <c r="B61" s="762"/>
      <c r="C61" s="762"/>
      <c r="D61" s="762"/>
      <c r="E61" s="762"/>
      <c r="F61" s="762"/>
      <c r="G61" s="762"/>
      <c r="H61" s="762"/>
      <c r="I61" s="762"/>
      <c r="J61" s="762"/>
      <c r="K61" s="762"/>
      <c r="L61" s="762"/>
      <c r="M61" s="782"/>
    </row>
  </sheetData>
  <mergeCells count="61">
    <mergeCell ref="A61:M61"/>
    <mergeCell ref="A55:M55"/>
    <mergeCell ref="A56:M56"/>
    <mergeCell ref="A57:M57"/>
    <mergeCell ref="A58:M58"/>
    <mergeCell ref="A59:M59"/>
    <mergeCell ref="A60:M60"/>
    <mergeCell ref="A49:M49"/>
    <mergeCell ref="A50:M50"/>
    <mergeCell ref="A51:M51"/>
    <mergeCell ref="A52:M52"/>
    <mergeCell ref="A53:M53"/>
    <mergeCell ref="A54:M54"/>
    <mergeCell ref="A43:M43"/>
    <mergeCell ref="A44:M44"/>
    <mergeCell ref="A45:M45"/>
    <mergeCell ref="A46:M46"/>
    <mergeCell ref="A47:M47"/>
    <mergeCell ref="A48:M48"/>
    <mergeCell ref="A37:M37"/>
    <mergeCell ref="A38:M38"/>
    <mergeCell ref="A39:M39"/>
    <mergeCell ref="A40:M40"/>
    <mergeCell ref="A41:M41"/>
    <mergeCell ref="A42:M42"/>
    <mergeCell ref="A31:M31"/>
    <mergeCell ref="A32:M32"/>
    <mergeCell ref="A33:M33"/>
    <mergeCell ref="A34:M34"/>
    <mergeCell ref="A35:M35"/>
    <mergeCell ref="A36:M36"/>
    <mergeCell ref="A25:M25"/>
    <mergeCell ref="A26:M26"/>
    <mergeCell ref="A27:M27"/>
    <mergeCell ref="A28:M28"/>
    <mergeCell ref="A29:M29"/>
    <mergeCell ref="A30:M30"/>
    <mergeCell ref="A19:M19"/>
    <mergeCell ref="A20:M20"/>
    <mergeCell ref="A21:M21"/>
    <mergeCell ref="A22:M22"/>
    <mergeCell ref="A23:M23"/>
    <mergeCell ref="A24:M24"/>
    <mergeCell ref="A13:M13"/>
    <mergeCell ref="A14:M14"/>
    <mergeCell ref="A15:M15"/>
    <mergeCell ref="A16:M16"/>
    <mergeCell ref="A17:M17"/>
    <mergeCell ref="A18:M18"/>
    <mergeCell ref="A7:M7"/>
    <mergeCell ref="A8:M8"/>
    <mergeCell ref="A9:M9"/>
    <mergeCell ref="A10:M10"/>
    <mergeCell ref="A11:M11"/>
    <mergeCell ref="A12:M12"/>
    <mergeCell ref="A1:M1"/>
    <mergeCell ref="A2:M2"/>
    <mergeCell ref="A3:M3"/>
    <mergeCell ref="A4:M4"/>
    <mergeCell ref="A5:M5"/>
    <mergeCell ref="A6:M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DF76B-4FDF-4E94-8017-A148547290B0}">
  <dimension ref="A1:G217"/>
  <sheetViews>
    <sheetView workbookViewId="0">
      <selection sqref="A1:XFD1048576"/>
    </sheetView>
  </sheetViews>
  <sheetFormatPr defaultRowHeight="14.5" x14ac:dyDescent="0.35"/>
  <cols>
    <col min="1" max="1" width="5.90625" customWidth="1"/>
    <col min="2" max="2" width="62.90625" bestFit="1" customWidth="1"/>
    <col min="3" max="3" width="20.7265625" bestFit="1" customWidth="1"/>
    <col min="4" max="4" width="18.7265625" customWidth="1"/>
    <col min="5" max="5" width="18.54296875" customWidth="1"/>
    <col min="6" max="6" width="19.6328125" customWidth="1"/>
    <col min="7" max="7" width="0" hidden="1" customWidth="1"/>
  </cols>
  <sheetData>
    <row r="1" spans="1:7" x14ac:dyDescent="0.35">
      <c r="A1" s="783" t="s">
        <v>166</v>
      </c>
      <c r="B1" s="5"/>
      <c r="C1" s="784"/>
      <c r="D1" s="784"/>
      <c r="E1" s="784"/>
      <c r="F1" s="784"/>
      <c r="G1" s="784"/>
    </row>
    <row r="2" spans="1:7" x14ac:dyDescent="0.35">
      <c r="A2" s="475" t="s">
        <v>1</v>
      </c>
      <c r="B2" s="785"/>
      <c r="C2" s="785"/>
      <c r="D2" s="785"/>
      <c r="E2" s="785"/>
      <c r="F2" s="785"/>
      <c r="G2" s="785"/>
    </row>
    <row r="3" spans="1:7" x14ac:dyDescent="0.35">
      <c r="A3" s="5"/>
      <c r="B3" s="785"/>
      <c r="C3" s="785"/>
      <c r="D3" s="785"/>
      <c r="E3" s="785"/>
      <c r="F3" s="785"/>
      <c r="G3" s="785"/>
    </row>
    <row r="4" spans="1:7" x14ac:dyDescent="0.35">
      <c r="A4" s="786"/>
      <c r="B4" s="787"/>
      <c r="C4" s="787"/>
      <c r="D4" s="787"/>
      <c r="E4" s="787"/>
      <c r="F4" s="787"/>
      <c r="G4" s="788"/>
    </row>
    <row r="5" spans="1:7" x14ac:dyDescent="0.35">
      <c r="A5" s="789" t="s">
        <v>420</v>
      </c>
      <c r="B5" s="790"/>
      <c r="C5" s="790"/>
      <c r="D5" s="790"/>
      <c r="E5" s="790"/>
      <c r="F5" s="790"/>
      <c r="G5" s="791"/>
    </row>
    <row r="6" spans="1:7" x14ac:dyDescent="0.35">
      <c r="A6" s="792"/>
      <c r="B6" s="793" t="s">
        <v>421</v>
      </c>
      <c r="C6" s="793"/>
      <c r="D6" s="793"/>
      <c r="E6" s="793"/>
      <c r="F6" s="793"/>
      <c r="G6" s="794"/>
    </row>
    <row r="7" spans="1:7" x14ac:dyDescent="0.35">
      <c r="A7" s="792"/>
      <c r="B7" s="784"/>
      <c r="C7" s="795"/>
      <c r="D7" s="795"/>
      <c r="E7" s="795"/>
      <c r="F7" s="795"/>
      <c r="G7" s="796"/>
    </row>
    <row r="8" spans="1:7" x14ac:dyDescent="0.35">
      <c r="A8" s="797" t="s">
        <v>422</v>
      </c>
      <c r="B8" s="798" t="s">
        <v>423</v>
      </c>
      <c r="C8" s="799"/>
      <c r="D8" s="799"/>
      <c r="E8" s="800"/>
      <c r="F8" s="801" t="s">
        <v>4</v>
      </c>
      <c r="G8" s="302"/>
    </row>
    <row r="9" spans="1:7" ht="39" x14ac:dyDescent="0.35">
      <c r="A9" s="792"/>
      <c r="B9" s="802" t="s">
        <v>424</v>
      </c>
      <c r="C9" s="748" t="s">
        <v>102</v>
      </c>
      <c r="D9" s="748" t="str">
        <f>+'[2]A-X A-XIII'!D22</f>
        <v xml:space="preserve">     For  the year ended                31/03/2024</v>
      </c>
      <c r="E9" s="748" t="str">
        <f>+'[2]A-X A-XIII'!E22</f>
        <v xml:space="preserve">      For the year ended                     31/03/2023</v>
      </c>
      <c r="F9" s="748" t="str">
        <f>+'[2]A-X A-XIII'!F22</f>
        <v xml:space="preserve"> For the year ended         31/03/2022</v>
      </c>
      <c r="G9" s="803"/>
    </row>
    <row r="10" spans="1:7" x14ac:dyDescent="0.35">
      <c r="A10" s="792"/>
      <c r="B10" s="804" t="s">
        <v>425</v>
      </c>
      <c r="C10" s="805"/>
      <c r="D10" s="805"/>
      <c r="E10" s="806"/>
      <c r="F10" s="806"/>
      <c r="G10" s="807"/>
    </row>
    <row r="11" spans="1:7" x14ac:dyDescent="0.35">
      <c r="A11" s="792"/>
      <c r="B11" s="808" t="s">
        <v>426</v>
      </c>
      <c r="C11" s="809"/>
      <c r="D11" s="810"/>
      <c r="E11" s="811"/>
      <c r="F11" s="811"/>
      <c r="G11" s="812"/>
    </row>
    <row r="12" spans="1:7" x14ac:dyDescent="0.35">
      <c r="A12" s="792"/>
      <c r="B12" s="808" t="s">
        <v>427</v>
      </c>
      <c r="C12" s="810"/>
      <c r="D12" s="810"/>
      <c r="E12" s="810"/>
      <c r="F12" s="810"/>
      <c r="G12" s="813"/>
    </row>
    <row r="13" spans="1:7" x14ac:dyDescent="0.35">
      <c r="A13" s="792"/>
      <c r="B13" s="808" t="s">
        <v>428</v>
      </c>
      <c r="C13" s="810"/>
      <c r="D13" s="810"/>
      <c r="E13" s="810"/>
      <c r="F13" s="810"/>
      <c r="G13" s="814"/>
    </row>
    <row r="14" spans="1:7" x14ac:dyDescent="0.35">
      <c r="A14" s="792"/>
      <c r="B14" s="808"/>
      <c r="C14" s="815">
        <f t="shared" ref="C14:E14" si="0">SUM(C11:C13)</f>
        <v>0</v>
      </c>
      <c r="D14" s="815">
        <f>SUM(D11:D13)</f>
        <v>0</v>
      </c>
      <c r="E14" s="815">
        <f t="shared" si="0"/>
        <v>0</v>
      </c>
      <c r="F14" s="815">
        <f>SUM(F11:F13)</f>
        <v>0</v>
      </c>
      <c r="G14" s="814"/>
    </row>
    <row r="15" spans="1:7" x14ac:dyDescent="0.35">
      <c r="A15" s="792"/>
      <c r="B15" s="816" t="s">
        <v>429</v>
      </c>
      <c r="C15" s="817"/>
      <c r="D15" s="811"/>
      <c r="E15" s="811"/>
      <c r="F15" s="818"/>
      <c r="G15" s="807"/>
    </row>
    <row r="16" spans="1:7" x14ac:dyDescent="0.35">
      <c r="A16" s="792"/>
      <c r="B16" s="819" t="s">
        <v>430</v>
      </c>
      <c r="C16" s="811"/>
      <c r="D16" s="811"/>
      <c r="E16" s="811"/>
      <c r="F16" s="811"/>
      <c r="G16" s="814"/>
    </row>
    <row r="17" spans="1:7" x14ac:dyDescent="0.35">
      <c r="A17" s="792"/>
      <c r="B17" s="819" t="s">
        <v>431</v>
      </c>
      <c r="C17" s="810"/>
      <c r="D17" s="810"/>
      <c r="E17" s="810"/>
      <c r="F17" s="810"/>
      <c r="G17" s="814"/>
    </row>
    <row r="18" spans="1:7" x14ac:dyDescent="0.35">
      <c r="A18" s="792"/>
      <c r="B18" s="819" t="s">
        <v>432</v>
      </c>
      <c r="C18" s="810"/>
      <c r="D18" s="810"/>
      <c r="E18" s="810"/>
      <c r="F18" s="810"/>
      <c r="G18" s="814"/>
    </row>
    <row r="19" spans="1:7" x14ac:dyDescent="0.35">
      <c r="A19" s="792"/>
      <c r="B19" s="819"/>
      <c r="C19" s="820">
        <f>SUM(C16:C18)</f>
        <v>0</v>
      </c>
      <c r="D19" s="820">
        <f t="shared" ref="D19:E19" si="1">SUM(D16:D18)</f>
        <v>0</v>
      </c>
      <c r="E19" s="820">
        <f t="shared" si="1"/>
        <v>0</v>
      </c>
      <c r="F19" s="820">
        <f>SUM(F16:F18)</f>
        <v>0</v>
      </c>
      <c r="G19" s="814"/>
    </row>
    <row r="20" spans="1:7" x14ac:dyDescent="0.35">
      <c r="A20" s="792"/>
      <c r="B20" s="821" t="s">
        <v>433</v>
      </c>
      <c r="C20" s="817"/>
      <c r="D20" s="811"/>
      <c r="E20" s="811"/>
      <c r="F20" s="811"/>
      <c r="G20" s="814"/>
    </row>
    <row r="21" spans="1:7" x14ac:dyDescent="0.35">
      <c r="A21" s="792"/>
      <c r="B21" s="822" t="s">
        <v>434</v>
      </c>
      <c r="C21" s="810"/>
      <c r="D21" s="810"/>
      <c r="E21" s="823"/>
      <c r="F21" s="811"/>
      <c r="G21" s="814"/>
    </row>
    <row r="22" spans="1:7" x14ac:dyDescent="0.35">
      <c r="A22" s="792"/>
      <c r="B22" s="822" t="s">
        <v>435</v>
      </c>
      <c r="C22" s="824">
        <v>0</v>
      </c>
      <c r="D22" s="824"/>
      <c r="E22" s="824"/>
      <c r="F22" s="824"/>
      <c r="G22" s="814"/>
    </row>
    <row r="23" spans="1:7" x14ac:dyDescent="0.35">
      <c r="A23" s="792"/>
      <c r="B23" s="819"/>
      <c r="C23" s="815">
        <f>SUM(C21:C22)</f>
        <v>0</v>
      </c>
      <c r="D23" s="815"/>
      <c r="E23" s="815"/>
      <c r="F23" s="815"/>
      <c r="G23" s="814"/>
    </row>
    <row r="24" spans="1:7" ht="15" thickBot="1" x14ac:dyDescent="0.4">
      <c r="A24" s="792"/>
      <c r="B24" s="825" t="s">
        <v>15</v>
      </c>
      <c r="C24" s="826">
        <f>C23+C19+C14</f>
        <v>0</v>
      </c>
      <c r="D24" s="826">
        <f>D23+D19+D14</f>
        <v>0</v>
      </c>
      <c r="E24" s="826">
        <f>E23+E19+E14</f>
        <v>0</v>
      </c>
      <c r="F24" s="826">
        <f>F23+F19+F14</f>
        <v>0</v>
      </c>
      <c r="G24" s="827"/>
    </row>
    <row r="25" spans="1:7" ht="15" thickTop="1" x14ac:dyDescent="0.35">
      <c r="A25" s="792"/>
      <c r="B25" s="475"/>
      <c r="C25" s="828"/>
      <c r="D25" s="828"/>
      <c r="E25" s="828"/>
      <c r="F25" s="828"/>
      <c r="G25" s="827"/>
    </row>
    <row r="26" spans="1:7" x14ac:dyDescent="0.35">
      <c r="A26" s="792"/>
      <c r="B26" s="829"/>
      <c r="C26" s="830"/>
      <c r="D26" s="830"/>
      <c r="E26" s="830"/>
      <c r="F26" s="831"/>
      <c r="G26" s="832"/>
    </row>
    <row r="27" spans="1:7" x14ac:dyDescent="0.35">
      <c r="A27" s="797" t="s">
        <v>436</v>
      </c>
      <c r="B27" s="475" t="s">
        <v>437</v>
      </c>
      <c r="C27" s="828"/>
      <c r="D27" s="828"/>
      <c r="E27" s="830"/>
      <c r="F27" s="830"/>
      <c r="G27" s="833"/>
    </row>
    <row r="28" spans="1:7" x14ac:dyDescent="0.35">
      <c r="A28" s="792"/>
      <c r="B28" s="829"/>
      <c r="C28" s="830"/>
      <c r="D28" s="830"/>
      <c r="E28" s="830"/>
      <c r="F28" s="801" t="s">
        <v>4</v>
      </c>
      <c r="G28" s="302"/>
    </row>
    <row r="29" spans="1:7" ht="39" x14ac:dyDescent="0.35">
      <c r="A29" s="792"/>
      <c r="B29" s="834" t="s">
        <v>438</v>
      </c>
      <c r="C29" s="748" t="str">
        <f>+C9</f>
        <v>Stub period</v>
      </c>
      <c r="D29" s="748" t="str">
        <f t="shared" ref="D29:F29" si="2">+D9</f>
        <v xml:space="preserve">     For  the year ended                31/03/2024</v>
      </c>
      <c r="E29" s="748" t="str">
        <f t="shared" si="2"/>
        <v xml:space="preserve">      For the year ended                     31/03/2023</v>
      </c>
      <c r="F29" s="748" t="str">
        <f t="shared" si="2"/>
        <v xml:space="preserve"> For the year ended         31/03/2022</v>
      </c>
      <c r="G29" s="803"/>
    </row>
    <row r="30" spans="1:7" x14ac:dyDescent="0.35">
      <c r="A30" s="792"/>
      <c r="B30" s="835" t="s">
        <v>439</v>
      </c>
      <c r="C30" s="836"/>
      <c r="D30" s="836"/>
      <c r="E30" s="836"/>
      <c r="F30" s="836"/>
      <c r="G30" s="837"/>
    </row>
    <row r="31" spans="1:7" x14ac:dyDescent="0.35">
      <c r="A31" s="792"/>
      <c r="B31" s="838" t="s">
        <v>440</v>
      </c>
      <c r="C31" s="839"/>
      <c r="D31" s="839"/>
      <c r="E31" s="839"/>
      <c r="F31" s="839"/>
      <c r="G31" s="840"/>
    </row>
    <row r="32" spans="1:7" x14ac:dyDescent="0.35">
      <c r="A32" s="792"/>
      <c r="B32" s="838" t="s">
        <v>441</v>
      </c>
      <c r="C32" s="839"/>
      <c r="D32" s="839"/>
      <c r="E32" s="839"/>
      <c r="F32" s="839"/>
      <c r="G32" s="840"/>
    </row>
    <row r="33" spans="1:7" x14ac:dyDescent="0.35">
      <c r="A33" s="792"/>
      <c r="B33" s="838" t="s">
        <v>442</v>
      </c>
      <c r="C33" s="839"/>
      <c r="D33" s="839"/>
      <c r="E33" s="839"/>
      <c r="F33" s="839"/>
      <c r="G33" s="840"/>
    </row>
    <row r="34" spans="1:7" x14ac:dyDescent="0.35">
      <c r="A34" s="792"/>
      <c r="B34" s="835" t="s">
        <v>443</v>
      </c>
      <c r="C34" s="836"/>
      <c r="D34" s="836"/>
      <c r="E34" s="839"/>
      <c r="F34" s="839"/>
      <c r="G34" s="840"/>
    </row>
    <row r="35" spans="1:7" x14ac:dyDescent="0.35">
      <c r="A35" s="792"/>
      <c r="B35" s="838" t="s">
        <v>440</v>
      </c>
      <c r="C35" s="839"/>
      <c r="D35" s="839"/>
      <c r="E35" s="839"/>
      <c r="F35" s="839"/>
      <c r="G35" s="840"/>
    </row>
    <row r="36" spans="1:7" x14ac:dyDescent="0.35">
      <c r="A36" s="792"/>
      <c r="B36" s="838" t="s">
        <v>444</v>
      </c>
      <c r="C36" s="839"/>
      <c r="D36" s="839"/>
      <c r="E36" s="839"/>
      <c r="F36" s="839"/>
      <c r="G36" s="840"/>
    </row>
    <row r="37" spans="1:7" x14ac:dyDescent="0.35">
      <c r="A37" s="792"/>
      <c r="B37" s="838" t="s">
        <v>445</v>
      </c>
      <c r="C37" s="839"/>
      <c r="D37" s="839"/>
      <c r="E37" s="839"/>
      <c r="F37" s="839"/>
      <c r="G37" s="840"/>
    </row>
    <row r="38" spans="1:7" x14ac:dyDescent="0.35">
      <c r="A38" s="792"/>
      <c r="B38" s="838" t="s">
        <v>442</v>
      </c>
      <c r="C38" s="839"/>
      <c r="D38" s="839"/>
      <c r="E38" s="839"/>
      <c r="F38" s="839"/>
      <c r="G38" s="840"/>
    </row>
    <row r="39" spans="1:7" x14ac:dyDescent="0.35">
      <c r="A39" s="792"/>
      <c r="B39" s="835" t="s">
        <v>446</v>
      </c>
      <c r="C39" s="836"/>
      <c r="D39" s="836"/>
      <c r="E39" s="839"/>
      <c r="F39" s="839"/>
      <c r="G39" s="840"/>
    </row>
    <row r="40" spans="1:7" x14ac:dyDescent="0.35">
      <c r="A40" s="792"/>
      <c r="B40" s="838" t="s">
        <v>440</v>
      </c>
      <c r="C40" s="839"/>
      <c r="D40" s="839"/>
      <c r="E40" s="839"/>
      <c r="F40" s="839"/>
      <c r="G40" s="840"/>
    </row>
    <row r="41" spans="1:7" x14ac:dyDescent="0.35">
      <c r="A41" s="792"/>
      <c r="B41" s="838" t="s">
        <v>442</v>
      </c>
      <c r="C41" s="839"/>
      <c r="D41" s="839"/>
      <c r="E41" s="839"/>
      <c r="F41" s="839"/>
      <c r="G41" s="840"/>
    </row>
    <row r="42" spans="1:7" x14ac:dyDescent="0.35">
      <c r="A42" s="792"/>
      <c r="B42" s="835" t="s">
        <v>447</v>
      </c>
      <c r="C42" s="836"/>
      <c r="D42" s="836"/>
      <c r="E42" s="839"/>
      <c r="F42" s="839"/>
      <c r="G42" s="840"/>
    </row>
    <row r="43" spans="1:7" x14ac:dyDescent="0.35">
      <c r="A43" s="792"/>
      <c r="B43" s="838" t="s">
        <v>440</v>
      </c>
      <c r="C43" s="839"/>
      <c r="D43" s="839"/>
      <c r="E43" s="839"/>
      <c r="F43" s="839"/>
      <c r="G43" s="840"/>
    </row>
    <row r="44" spans="1:7" x14ac:dyDescent="0.35">
      <c r="A44" s="792"/>
      <c r="B44" s="841" t="s">
        <v>442</v>
      </c>
      <c r="C44" s="839"/>
      <c r="D44" s="839"/>
      <c r="E44" s="839"/>
      <c r="F44" s="839"/>
      <c r="G44" s="840"/>
    </row>
    <row r="45" spans="1:7" x14ac:dyDescent="0.35">
      <c r="A45" s="792"/>
      <c r="B45" s="829"/>
      <c r="C45" s="830"/>
      <c r="D45" s="830"/>
      <c r="E45" s="830"/>
      <c r="F45" s="830"/>
      <c r="G45" s="833"/>
    </row>
    <row r="46" spans="1:7" x14ac:dyDescent="0.35">
      <c r="A46" s="797" t="s">
        <v>448</v>
      </c>
      <c r="B46" s="842" t="s">
        <v>449</v>
      </c>
      <c r="C46" s="843"/>
      <c r="D46" s="844"/>
      <c r="E46" s="844"/>
      <c r="F46" s="845"/>
      <c r="G46" s="833"/>
    </row>
    <row r="47" spans="1:7" x14ac:dyDescent="0.35">
      <c r="A47" s="792"/>
      <c r="B47" s="846" t="s">
        <v>450</v>
      </c>
      <c r="C47" s="846"/>
      <c r="D47" s="846"/>
      <c r="E47" s="846"/>
      <c r="F47" s="846"/>
      <c r="G47" s="847"/>
    </row>
    <row r="48" spans="1:7" x14ac:dyDescent="0.35">
      <c r="A48" s="792"/>
      <c r="B48" s="848"/>
      <c r="C48" s="844"/>
      <c r="D48" s="844"/>
      <c r="E48" s="801" t="s">
        <v>4</v>
      </c>
      <c r="F48" s="830"/>
      <c r="G48" s="833"/>
    </row>
    <row r="49" spans="1:7" x14ac:dyDescent="0.35">
      <c r="A49" s="792"/>
      <c r="B49" s="849" t="s">
        <v>451</v>
      </c>
      <c r="C49" s="850" t="s">
        <v>452</v>
      </c>
      <c r="D49" s="851" t="s">
        <v>453</v>
      </c>
      <c r="E49" s="851" t="s">
        <v>15</v>
      </c>
      <c r="F49" s="830"/>
      <c r="G49" s="833"/>
    </row>
    <row r="50" spans="1:7" x14ac:dyDescent="0.35">
      <c r="A50" s="792"/>
      <c r="B50" s="852" t="s">
        <v>454</v>
      </c>
      <c r="C50" s="853"/>
      <c r="D50" s="854"/>
      <c r="E50" s="855"/>
      <c r="F50" s="830"/>
      <c r="G50" s="833"/>
    </row>
    <row r="51" spans="1:7" x14ac:dyDescent="0.35">
      <c r="A51" s="792"/>
      <c r="B51" s="856" t="s">
        <v>455</v>
      </c>
      <c r="C51" s="839">
        <f>+'[2]II.1-II.8'!E30</f>
        <v>0</v>
      </c>
      <c r="D51" s="839">
        <f>+'[2]II.1-II.8'!E43</f>
        <v>0</v>
      </c>
      <c r="E51" s="857">
        <f>+SUM(C51:D51)</f>
        <v>0</v>
      </c>
      <c r="F51" s="830"/>
      <c r="G51" s="833"/>
    </row>
    <row r="52" spans="1:7" x14ac:dyDescent="0.35">
      <c r="A52" s="792"/>
      <c r="B52" s="858" t="s">
        <v>456</v>
      </c>
      <c r="C52" s="839"/>
      <c r="D52" s="839"/>
      <c r="E52" s="857">
        <f t="shared" ref="E52:E65" si="3">+SUM(C52:D52)</f>
        <v>0</v>
      </c>
      <c r="F52" s="830"/>
      <c r="G52" s="833"/>
    </row>
    <row r="53" spans="1:7" x14ac:dyDescent="0.35">
      <c r="A53" s="792"/>
      <c r="B53" s="856"/>
      <c r="C53" s="839"/>
      <c r="D53" s="839"/>
      <c r="E53" s="857" t="s">
        <v>75</v>
      </c>
      <c r="F53" s="830"/>
      <c r="G53" s="833"/>
    </row>
    <row r="54" spans="1:7" x14ac:dyDescent="0.35">
      <c r="A54" s="792"/>
      <c r="B54" s="852" t="s">
        <v>457</v>
      </c>
      <c r="C54" s="839"/>
      <c r="D54" s="839"/>
      <c r="E54" s="857" t="s">
        <v>75</v>
      </c>
      <c r="F54" s="830"/>
      <c r="G54" s="833"/>
    </row>
    <row r="55" spans="1:7" x14ac:dyDescent="0.35">
      <c r="A55" s="792"/>
      <c r="B55" s="856" t="s">
        <v>455</v>
      </c>
      <c r="C55" s="839">
        <f>+'[2]II.1-II.8'!F30</f>
        <v>0</v>
      </c>
      <c r="D55" s="839">
        <f>+'[2]II.1-II.8'!F43</f>
        <v>0</v>
      </c>
      <c r="E55" s="857">
        <f t="shared" si="3"/>
        <v>0</v>
      </c>
      <c r="F55" s="830"/>
      <c r="G55" s="833"/>
    </row>
    <row r="56" spans="1:7" x14ac:dyDescent="0.35">
      <c r="A56" s="792"/>
      <c r="B56" s="858" t="s">
        <v>456</v>
      </c>
      <c r="C56" s="839"/>
      <c r="D56" s="839"/>
      <c r="E56" s="857">
        <f t="shared" si="3"/>
        <v>0</v>
      </c>
      <c r="F56" s="830"/>
      <c r="G56" s="833"/>
    </row>
    <row r="57" spans="1:7" x14ac:dyDescent="0.35">
      <c r="A57" s="792"/>
      <c r="B57" s="856"/>
      <c r="C57" s="839"/>
      <c r="D57" s="839"/>
      <c r="E57" s="857" t="s">
        <v>75</v>
      </c>
      <c r="F57" s="830"/>
      <c r="G57" s="833"/>
    </row>
    <row r="58" spans="1:7" x14ac:dyDescent="0.35">
      <c r="A58" s="792"/>
      <c r="B58" s="856"/>
      <c r="C58" s="839"/>
      <c r="D58" s="839"/>
      <c r="E58" s="857" t="s">
        <v>75</v>
      </c>
      <c r="F58" s="830"/>
      <c r="G58" s="833"/>
    </row>
    <row r="59" spans="1:7" x14ac:dyDescent="0.35">
      <c r="A59" s="792"/>
      <c r="B59" s="852" t="s">
        <v>458</v>
      </c>
      <c r="C59" s="839"/>
      <c r="D59" s="839"/>
      <c r="E59" s="857">
        <f t="shared" si="3"/>
        <v>0</v>
      </c>
      <c r="F59" s="830"/>
      <c r="G59" s="833"/>
    </row>
    <row r="60" spans="1:7" x14ac:dyDescent="0.35">
      <c r="A60" s="792"/>
      <c r="B60" s="856" t="s">
        <v>459</v>
      </c>
      <c r="C60" s="839">
        <f>+'[2]II.1-II.8'!G30</f>
        <v>0</v>
      </c>
      <c r="D60" s="839">
        <f>+'[2]II.1-II.8'!G43</f>
        <v>0</v>
      </c>
      <c r="E60" s="857">
        <f t="shared" si="3"/>
        <v>0</v>
      </c>
      <c r="F60" s="830"/>
      <c r="G60" s="833"/>
    </row>
    <row r="61" spans="1:7" x14ac:dyDescent="0.35">
      <c r="A61" s="792"/>
      <c r="B61" s="858" t="s">
        <v>456</v>
      </c>
      <c r="C61" s="839"/>
      <c r="D61" s="839"/>
      <c r="E61" s="857">
        <f t="shared" si="3"/>
        <v>0</v>
      </c>
      <c r="F61" s="859"/>
      <c r="G61" s="833"/>
    </row>
    <row r="62" spans="1:7" x14ac:dyDescent="0.35">
      <c r="A62" s="792"/>
      <c r="B62" s="856"/>
      <c r="C62" s="839"/>
      <c r="D62" s="839"/>
      <c r="E62" s="857" t="s">
        <v>75</v>
      </c>
      <c r="F62" s="860"/>
      <c r="G62" s="833"/>
    </row>
    <row r="63" spans="1:7" x14ac:dyDescent="0.35">
      <c r="A63" s="792"/>
      <c r="B63" s="852" t="s">
        <v>460</v>
      </c>
      <c r="C63" s="839"/>
      <c r="D63" s="839"/>
      <c r="E63" s="857" t="s">
        <v>75</v>
      </c>
      <c r="F63" s="860"/>
      <c r="G63" s="833"/>
    </row>
    <row r="64" spans="1:7" x14ac:dyDescent="0.35">
      <c r="A64" s="792"/>
      <c r="B64" s="858" t="s">
        <v>459</v>
      </c>
      <c r="C64" s="839">
        <f>+'[2]II.1-II.8'!H30</f>
        <v>0</v>
      </c>
      <c r="D64" s="839">
        <f>+'[2]II.1-II.8'!H43</f>
        <v>0</v>
      </c>
      <c r="E64" s="857">
        <f t="shared" si="3"/>
        <v>0</v>
      </c>
      <c r="F64" s="860"/>
      <c r="G64" s="833"/>
    </row>
    <row r="65" spans="1:7" x14ac:dyDescent="0.35">
      <c r="A65" s="792"/>
      <c r="B65" s="858" t="s">
        <v>456</v>
      </c>
      <c r="C65" s="839"/>
      <c r="D65" s="839"/>
      <c r="E65" s="857">
        <f t="shared" si="3"/>
        <v>0</v>
      </c>
      <c r="F65" s="860"/>
      <c r="G65" s="833"/>
    </row>
    <row r="66" spans="1:7" x14ac:dyDescent="0.35">
      <c r="A66" s="792"/>
      <c r="B66" s="861"/>
      <c r="C66" s="862"/>
      <c r="D66" s="863"/>
      <c r="E66" s="860"/>
      <c r="F66" s="860"/>
      <c r="G66" s="833"/>
    </row>
    <row r="67" spans="1:7" x14ac:dyDescent="0.35">
      <c r="A67" s="792"/>
      <c r="B67" s="861"/>
      <c r="C67" s="862"/>
      <c r="D67" s="863"/>
      <c r="E67" s="860"/>
      <c r="F67" s="860"/>
      <c r="G67" s="833"/>
    </row>
    <row r="68" spans="1:7" x14ac:dyDescent="0.35">
      <c r="A68" s="864"/>
      <c r="B68" s="865"/>
      <c r="C68" s="866"/>
      <c r="D68" s="866"/>
      <c r="E68" s="866"/>
      <c r="F68" s="866"/>
      <c r="G68" s="867"/>
    </row>
    <row r="69" spans="1:7" x14ac:dyDescent="0.35">
      <c r="A69" s="797" t="s">
        <v>461</v>
      </c>
      <c r="B69" s="868" t="s">
        <v>462</v>
      </c>
      <c r="C69" s="828"/>
      <c r="D69" s="830"/>
      <c r="E69" s="830"/>
      <c r="F69" s="830"/>
      <c r="G69" s="869"/>
    </row>
    <row r="70" spans="1:7" x14ac:dyDescent="0.35">
      <c r="A70" s="792"/>
      <c r="B70" s="870"/>
      <c r="C70" s="830"/>
      <c r="D70" s="830"/>
      <c r="E70" s="830"/>
      <c r="F70" s="830"/>
      <c r="G70" s="869"/>
    </row>
    <row r="71" spans="1:7" x14ac:dyDescent="0.35">
      <c r="A71" s="871" t="s">
        <v>463</v>
      </c>
      <c r="B71" s="872" t="s">
        <v>464</v>
      </c>
      <c r="C71" s="799"/>
      <c r="D71" s="800"/>
      <c r="E71" s="800"/>
      <c r="F71" s="800"/>
      <c r="G71" s="873"/>
    </row>
    <row r="72" spans="1:7" x14ac:dyDescent="0.35">
      <c r="A72" s="871"/>
      <c r="B72" s="874" t="s">
        <v>465</v>
      </c>
      <c r="C72" s="874"/>
      <c r="D72" s="874"/>
      <c r="E72" s="874"/>
      <c r="F72" s="874"/>
      <c r="G72" s="875"/>
    </row>
    <row r="73" spans="1:7" x14ac:dyDescent="0.35">
      <c r="A73" s="871"/>
      <c r="B73" s="876"/>
      <c r="C73" s="877"/>
      <c r="D73" s="877"/>
      <c r="E73" s="877"/>
      <c r="F73" s="877"/>
      <c r="G73" s="878"/>
    </row>
    <row r="74" spans="1:7" x14ac:dyDescent="0.35">
      <c r="A74" s="871" t="s">
        <v>466</v>
      </c>
      <c r="B74" s="872" t="s">
        <v>467</v>
      </c>
      <c r="C74" s="799"/>
      <c r="D74" s="800"/>
      <c r="E74" s="800"/>
      <c r="F74" s="800"/>
      <c r="G74" s="873"/>
    </row>
    <row r="75" spans="1:7" x14ac:dyDescent="0.35">
      <c r="A75" s="871"/>
      <c r="B75" s="874" t="s">
        <v>468</v>
      </c>
      <c r="C75" s="874"/>
      <c r="D75" s="874"/>
      <c r="E75" s="874"/>
      <c r="F75" s="874"/>
      <c r="G75" s="875"/>
    </row>
    <row r="76" spans="1:7" x14ac:dyDescent="0.35">
      <c r="A76" s="871"/>
      <c r="B76" s="876"/>
      <c r="C76" s="877"/>
      <c r="D76" s="877"/>
      <c r="E76" s="877"/>
      <c r="F76" s="877"/>
      <c r="G76" s="878"/>
    </row>
    <row r="77" spans="1:7" x14ac:dyDescent="0.35">
      <c r="A77" s="871" t="s">
        <v>469</v>
      </c>
      <c r="B77" s="872" t="s">
        <v>470</v>
      </c>
      <c r="C77" s="799"/>
      <c r="D77" s="800"/>
      <c r="E77" s="800"/>
      <c r="F77" s="800"/>
      <c r="G77" s="873"/>
    </row>
    <row r="78" spans="1:7" x14ac:dyDescent="0.35">
      <c r="A78" s="871"/>
      <c r="B78" s="874" t="s">
        <v>471</v>
      </c>
      <c r="C78" s="874"/>
      <c r="D78" s="874"/>
      <c r="E78" s="874"/>
      <c r="F78" s="874"/>
      <c r="G78" s="875"/>
    </row>
    <row r="79" spans="1:7" x14ac:dyDescent="0.35">
      <c r="A79" s="871"/>
      <c r="B79" s="876"/>
      <c r="C79" s="877"/>
      <c r="D79" s="877"/>
      <c r="E79" s="877"/>
      <c r="F79" s="877"/>
      <c r="G79" s="878"/>
    </row>
    <row r="80" spans="1:7" x14ac:dyDescent="0.35">
      <c r="A80" s="871" t="s">
        <v>472</v>
      </c>
      <c r="B80" s="872" t="s">
        <v>473</v>
      </c>
      <c r="C80" s="799"/>
      <c r="D80" s="800"/>
      <c r="E80" s="800"/>
      <c r="F80" s="800"/>
      <c r="G80" s="873"/>
    </row>
    <row r="81" spans="1:7" x14ac:dyDescent="0.35">
      <c r="A81" s="871"/>
      <c r="B81" s="874" t="s">
        <v>474</v>
      </c>
      <c r="C81" s="874"/>
      <c r="D81" s="874"/>
      <c r="E81" s="874"/>
      <c r="F81" s="874"/>
      <c r="G81" s="875"/>
    </row>
    <row r="82" spans="1:7" x14ac:dyDescent="0.35">
      <c r="A82" s="871"/>
      <c r="B82" s="876"/>
      <c r="C82" s="877"/>
      <c r="D82" s="877"/>
      <c r="E82" s="877"/>
      <c r="F82" s="877"/>
      <c r="G82" s="878"/>
    </row>
    <row r="83" spans="1:7" x14ac:dyDescent="0.35">
      <c r="A83" s="871" t="s">
        <v>475</v>
      </c>
      <c r="B83" s="872" t="s">
        <v>476</v>
      </c>
      <c r="C83" s="799"/>
      <c r="D83" s="800"/>
      <c r="E83" s="800"/>
      <c r="F83" s="800"/>
      <c r="G83" s="873"/>
    </row>
    <row r="84" spans="1:7" x14ac:dyDescent="0.35">
      <c r="A84" s="879"/>
      <c r="B84" s="874" t="s">
        <v>477</v>
      </c>
      <c r="C84" s="874"/>
      <c r="D84" s="874"/>
      <c r="E84" s="874"/>
      <c r="F84" s="874"/>
      <c r="G84" s="875"/>
    </row>
    <row r="85" spans="1:7" x14ac:dyDescent="0.35">
      <c r="A85" s="879"/>
      <c r="B85" s="874" t="s">
        <v>478</v>
      </c>
      <c r="C85" s="874"/>
      <c r="D85" s="874"/>
      <c r="E85" s="874"/>
      <c r="F85" s="874"/>
      <c r="G85" s="875"/>
    </row>
    <row r="86" spans="1:7" x14ac:dyDescent="0.35">
      <c r="A86" s="879"/>
      <c r="B86" s="874" t="s">
        <v>479</v>
      </c>
      <c r="C86" s="874"/>
      <c r="D86" s="874"/>
      <c r="E86" s="874"/>
      <c r="F86" s="874"/>
      <c r="G86" s="875"/>
    </row>
    <row r="87" spans="1:7" x14ac:dyDescent="0.35">
      <c r="A87" s="879"/>
      <c r="B87" s="874" t="s">
        <v>480</v>
      </c>
      <c r="C87" s="874"/>
      <c r="D87" s="874"/>
      <c r="E87" s="874"/>
      <c r="F87" s="874"/>
      <c r="G87" s="875"/>
    </row>
    <row r="88" spans="1:7" x14ac:dyDescent="0.35">
      <c r="A88" s="871" t="s">
        <v>481</v>
      </c>
      <c r="B88" s="874" t="s">
        <v>482</v>
      </c>
      <c r="C88" s="874"/>
      <c r="D88" s="874"/>
      <c r="E88" s="874"/>
      <c r="F88" s="874"/>
      <c r="G88" s="875"/>
    </row>
    <row r="89" spans="1:7" x14ac:dyDescent="0.35">
      <c r="A89" s="871" t="s">
        <v>481</v>
      </c>
      <c r="B89" s="874" t="s">
        <v>483</v>
      </c>
      <c r="C89" s="874"/>
      <c r="D89" s="874"/>
      <c r="E89" s="874"/>
      <c r="F89" s="874"/>
      <c r="G89" s="875"/>
    </row>
    <row r="90" spans="1:7" x14ac:dyDescent="0.35">
      <c r="A90" s="871"/>
      <c r="B90" s="876"/>
      <c r="C90" s="877"/>
      <c r="D90" s="877"/>
      <c r="E90" s="877"/>
      <c r="F90" s="877"/>
      <c r="G90" s="878"/>
    </row>
    <row r="91" spans="1:7" x14ac:dyDescent="0.35">
      <c r="A91" s="797" t="s">
        <v>484</v>
      </c>
      <c r="B91" s="868" t="s">
        <v>485</v>
      </c>
      <c r="C91" s="828"/>
      <c r="D91" s="877"/>
      <c r="E91" s="877"/>
      <c r="F91" s="877"/>
      <c r="G91" s="878"/>
    </row>
    <row r="92" spans="1:7" x14ac:dyDescent="0.35">
      <c r="A92" s="871"/>
      <c r="B92" s="874" t="s">
        <v>486</v>
      </c>
      <c r="C92" s="874"/>
      <c r="D92" s="874"/>
      <c r="E92" s="874"/>
      <c r="F92" s="874"/>
      <c r="G92" s="875"/>
    </row>
    <row r="93" spans="1:7" x14ac:dyDescent="0.35">
      <c r="A93" s="880"/>
      <c r="B93" s="881"/>
      <c r="C93" s="882"/>
      <c r="D93" s="882"/>
      <c r="E93" s="882"/>
      <c r="F93" s="882"/>
      <c r="G93" s="883"/>
    </row>
    <row r="94" spans="1:7" x14ac:dyDescent="0.35">
      <c r="A94" s="884" t="s">
        <v>487</v>
      </c>
      <c r="B94" s="885" t="s">
        <v>488</v>
      </c>
      <c r="C94" s="886"/>
      <c r="D94" s="887"/>
      <c r="E94" s="887"/>
      <c r="F94" s="887"/>
      <c r="G94" s="888"/>
    </row>
    <row r="95" spans="1:7" x14ac:dyDescent="0.35">
      <c r="A95" s="871"/>
      <c r="B95" s="874" t="s">
        <v>489</v>
      </c>
      <c r="C95" s="874"/>
      <c r="D95" s="874"/>
      <c r="E95" s="874"/>
      <c r="F95" s="874"/>
      <c r="G95" s="875"/>
    </row>
    <row r="96" spans="1:7" x14ac:dyDescent="0.35">
      <c r="A96" s="871"/>
      <c r="B96" s="876"/>
      <c r="C96" s="877"/>
      <c r="D96" s="877"/>
      <c r="E96" s="877"/>
      <c r="F96" s="877"/>
      <c r="G96" s="878"/>
    </row>
    <row r="97" spans="1:7" x14ac:dyDescent="0.35">
      <c r="A97" s="871"/>
      <c r="B97" s="876"/>
      <c r="C97" s="877"/>
      <c r="D97" s="877"/>
      <c r="E97" s="877"/>
      <c r="F97" s="877"/>
      <c r="G97" s="878"/>
    </row>
    <row r="98" spans="1:7" x14ac:dyDescent="0.35">
      <c r="A98" s="797" t="s">
        <v>490</v>
      </c>
      <c r="B98" s="889" t="s">
        <v>491</v>
      </c>
      <c r="C98" s="890"/>
      <c r="D98" s="877"/>
      <c r="E98" s="877"/>
      <c r="F98" s="877"/>
      <c r="G98" s="878"/>
    </row>
    <row r="99" spans="1:7" x14ac:dyDescent="0.35">
      <c r="A99" s="871"/>
      <c r="B99" s="876"/>
      <c r="C99" s="877"/>
      <c r="D99" s="877"/>
      <c r="E99" s="877"/>
      <c r="F99" s="734" t="s">
        <v>4</v>
      </c>
      <c r="G99" s="833"/>
    </row>
    <row r="100" spans="1:7" x14ac:dyDescent="0.35">
      <c r="A100" s="871"/>
      <c r="B100" s="891" t="s">
        <v>5</v>
      </c>
      <c r="C100" s="892" t="s">
        <v>492</v>
      </c>
      <c r="D100" s="893"/>
      <c r="E100" s="893"/>
      <c r="F100" s="894"/>
      <c r="G100" s="796"/>
    </row>
    <row r="101" spans="1:7" x14ac:dyDescent="0.35">
      <c r="A101" s="871"/>
      <c r="B101" s="891"/>
      <c r="C101" s="895" t="s">
        <v>102</v>
      </c>
      <c r="D101" s="748" t="s">
        <v>493</v>
      </c>
      <c r="E101" s="748" t="s">
        <v>494</v>
      </c>
      <c r="F101" s="748" t="s">
        <v>495</v>
      </c>
      <c r="G101" s="803"/>
    </row>
    <row r="102" spans="1:7" x14ac:dyDescent="0.35">
      <c r="A102" s="871"/>
      <c r="B102" s="896" t="s">
        <v>496</v>
      </c>
      <c r="C102" s="897"/>
      <c r="D102" s="897"/>
      <c r="E102" s="897"/>
      <c r="F102" s="897"/>
      <c r="G102" s="898"/>
    </row>
    <row r="103" spans="1:7" x14ac:dyDescent="0.35">
      <c r="A103" s="871"/>
      <c r="B103" s="899" t="s">
        <v>497</v>
      </c>
      <c r="C103" s="900"/>
      <c r="D103" s="900"/>
      <c r="E103" s="900"/>
      <c r="F103" s="900"/>
      <c r="G103" s="901"/>
    </row>
    <row r="104" spans="1:7" x14ac:dyDescent="0.35">
      <c r="A104" s="871"/>
      <c r="B104" s="899" t="s">
        <v>498</v>
      </c>
      <c r="C104" s="900">
        <v>0</v>
      </c>
      <c r="D104" s="900">
        <v>0</v>
      </c>
      <c r="E104" s="900">
        <v>0</v>
      </c>
      <c r="F104" s="900">
        <v>0</v>
      </c>
      <c r="G104" s="901"/>
    </row>
    <row r="105" spans="1:7" x14ac:dyDescent="0.35">
      <c r="A105" s="871"/>
      <c r="B105" s="899" t="s">
        <v>499</v>
      </c>
      <c r="C105" s="900">
        <v>0</v>
      </c>
      <c r="D105" s="900">
        <v>0</v>
      </c>
      <c r="E105" s="900">
        <v>0</v>
      </c>
      <c r="F105" s="900">
        <v>0</v>
      </c>
      <c r="G105" s="901"/>
    </row>
    <row r="106" spans="1:7" x14ac:dyDescent="0.35">
      <c r="A106" s="871"/>
      <c r="B106" s="896" t="s">
        <v>500</v>
      </c>
      <c r="C106" s="897">
        <f>SUM(C102:C105)</f>
        <v>0</v>
      </c>
      <c r="D106" s="897">
        <f t="shared" ref="D106:F106" si="4">SUM(D102:D105)</f>
        <v>0</v>
      </c>
      <c r="E106" s="897">
        <f t="shared" si="4"/>
        <v>0</v>
      </c>
      <c r="F106" s="897">
        <f t="shared" si="4"/>
        <v>0</v>
      </c>
      <c r="G106" s="898"/>
    </row>
    <row r="107" spans="1:7" x14ac:dyDescent="0.35">
      <c r="A107" s="871"/>
      <c r="B107" s="876"/>
      <c r="C107" s="877"/>
      <c r="D107" s="877"/>
      <c r="E107" s="877"/>
      <c r="F107" s="877"/>
      <c r="G107" s="878"/>
    </row>
    <row r="108" spans="1:7" x14ac:dyDescent="0.35">
      <c r="A108" s="871"/>
      <c r="B108" s="876"/>
      <c r="C108" s="877"/>
      <c r="D108" s="877"/>
      <c r="E108" s="877"/>
      <c r="F108" s="877"/>
      <c r="G108" s="878"/>
    </row>
    <row r="109" spans="1:7" x14ac:dyDescent="0.35">
      <c r="A109" s="871"/>
      <c r="B109" s="876"/>
      <c r="C109" s="877"/>
      <c r="D109" s="877"/>
      <c r="E109" s="877"/>
      <c r="F109" s="877"/>
      <c r="G109" s="878"/>
    </row>
    <row r="110" spans="1:7" x14ac:dyDescent="0.35">
      <c r="A110" s="871"/>
      <c r="B110" s="902" t="s">
        <v>5</v>
      </c>
      <c r="C110" s="903" t="s">
        <v>501</v>
      </c>
      <c r="D110" s="903"/>
      <c r="E110" s="903"/>
      <c r="F110" s="904"/>
      <c r="G110" s="878"/>
    </row>
    <row r="111" spans="1:7" x14ac:dyDescent="0.35">
      <c r="A111" s="871"/>
      <c r="B111" s="902"/>
      <c r="C111" s="905" t="str">
        <f>'[2]Regrouping Working'!C6</f>
        <v>Stub period</v>
      </c>
      <c r="D111" s="906" t="str">
        <f>+'[2]Regrouping Working'!D6</f>
        <v>31/03/2024</v>
      </c>
      <c r="E111" s="748" t="s">
        <v>494</v>
      </c>
      <c r="F111" s="748" t="s">
        <v>495</v>
      </c>
      <c r="G111" s="878"/>
    </row>
    <row r="112" spans="1:7" x14ac:dyDescent="0.35">
      <c r="A112" s="871"/>
      <c r="B112" s="907" t="s">
        <v>502</v>
      </c>
      <c r="C112" s="908"/>
      <c r="D112" s="908"/>
      <c r="E112" s="908"/>
      <c r="F112" s="908"/>
      <c r="G112" s="878"/>
    </row>
    <row r="113" spans="1:7" x14ac:dyDescent="0.35">
      <c r="A113" s="871"/>
      <c r="B113" s="909" t="s">
        <v>503</v>
      </c>
      <c r="C113" s="910"/>
      <c r="D113" s="910"/>
      <c r="E113" s="910"/>
      <c r="F113" s="910"/>
      <c r="G113" s="878"/>
    </row>
    <row r="114" spans="1:7" x14ac:dyDescent="0.35">
      <c r="A114" s="871"/>
      <c r="B114" s="909" t="s">
        <v>504</v>
      </c>
      <c r="C114" s="911"/>
      <c r="D114" s="911"/>
      <c r="E114" s="911"/>
      <c r="F114" s="911"/>
      <c r="G114" s="878"/>
    </row>
    <row r="115" spans="1:7" x14ac:dyDescent="0.35">
      <c r="A115" s="871"/>
      <c r="B115" s="907" t="s">
        <v>505</v>
      </c>
      <c r="C115" s="912">
        <f>C112+C113+C114</f>
        <v>0</v>
      </c>
      <c r="D115" s="913">
        <f>D112+D113+D114</f>
        <v>0</v>
      </c>
      <c r="E115" s="913">
        <f>E112+E113+E114</f>
        <v>0</v>
      </c>
      <c r="F115" s="913">
        <f>F112+F113+F114</f>
        <v>0</v>
      </c>
      <c r="G115" s="878"/>
    </row>
    <row r="116" spans="1:7" x14ac:dyDescent="0.35">
      <c r="A116" s="871"/>
      <c r="B116" s="909"/>
      <c r="C116" s="914"/>
      <c r="D116" s="915"/>
      <c r="E116" s="915"/>
      <c r="F116" s="916"/>
      <c r="G116" s="878"/>
    </row>
    <row r="117" spans="1:7" x14ac:dyDescent="0.35">
      <c r="A117" s="871"/>
      <c r="B117" s="876"/>
      <c r="C117" s="877"/>
      <c r="D117" s="877"/>
      <c r="E117" s="877"/>
      <c r="F117" s="877"/>
      <c r="G117" s="878"/>
    </row>
    <row r="118" spans="1:7" x14ac:dyDescent="0.35">
      <c r="A118" s="871"/>
      <c r="B118" s="876"/>
      <c r="C118" s="877"/>
      <c r="D118" s="877"/>
      <c r="E118" s="877"/>
      <c r="F118" s="877"/>
      <c r="G118" s="878"/>
    </row>
    <row r="119" spans="1:7" x14ac:dyDescent="0.35">
      <c r="A119" s="871"/>
      <c r="B119" s="876"/>
      <c r="C119" s="877"/>
      <c r="D119" s="877"/>
      <c r="E119" s="877"/>
      <c r="F119" s="877"/>
      <c r="G119" s="878"/>
    </row>
    <row r="120" spans="1:7" x14ac:dyDescent="0.35">
      <c r="A120" s="871"/>
      <c r="B120" s="876"/>
      <c r="C120" s="877"/>
      <c r="D120" s="877"/>
      <c r="E120" s="877"/>
      <c r="F120" s="877"/>
      <c r="G120" s="878"/>
    </row>
    <row r="121" spans="1:7" x14ac:dyDescent="0.35">
      <c r="A121" s="871"/>
      <c r="B121" s="876"/>
      <c r="C121" s="877"/>
      <c r="D121" s="877"/>
      <c r="E121" s="877"/>
      <c r="F121" s="877"/>
      <c r="G121" s="878"/>
    </row>
    <row r="122" spans="1:7" x14ac:dyDescent="0.35">
      <c r="A122" s="797" t="s">
        <v>506</v>
      </c>
      <c r="B122" s="917" t="s">
        <v>507</v>
      </c>
      <c r="C122" s="917"/>
      <c r="D122" s="917"/>
      <c r="E122" s="917"/>
      <c r="F122" s="917"/>
      <c r="G122" s="918"/>
    </row>
    <row r="123" spans="1:7" x14ac:dyDescent="0.35">
      <c r="A123" s="871"/>
      <c r="B123" s="876"/>
      <c r="C123" s="877"/>
      <c r="D123" s="877"/>
      <c r="E123" s="877"/>
      <c r="F123" s="877"/>
      <c r="G123" s="878"/>
    </row>
    <row r="124" spans="1:7" x14ac:dyDescent="0.35">
      <c r="A124" s="871"/>
      <c r="B124" s="874" t="s">
        <v>508</v>
      </c>
      <c r="C124" s="874"/>
      <c r="D124" s="874"/>
      <c r="E124" s="874"/>
      <c r="F124" s="874"/>
      <c r="G124" s="875"/>
    </row>
    <row r="125" spans="1:7" x14ac:dyDescent="0.35">
      <c r="A125" s="871"/>
      <c r="B125" s="874"/>
      <c r="C125" s="874"/>
      <c r="D125" s="874"/>
      <c r="E125" s="874"/>
      <c r="F125" s="874"/>
      <c r="G125" s="875"/>
    </row>
    <row r="126" spans="1:7" x14ac:dyDescent="0.35">
      <c r="A126" s="871"/>
      <c r="B126" s="874" t="s">
        <v>509</v>
      </c>
      <c r="C126" s="874"/>
      <c r="D126" s="874"/>
      <c r="E126" s="874"/>
      <c r="F126" s="874"/>
      <c r="G126" s="875"/>
    </row>
    <row r="127" spans="1:7" x14ac:dyDescent="0.35">
      <c r="A127" s="871"/>
      <c r="B127" s="874"/>
      <c r="C127" s="874"/>
      <c r="D127" s="874"/>
      <c r="E127" s="874"/>
      <c r="F127" s="874"/>
      <c r="G127" s="875"/>
    </row>
    <row r="128" spans="1:7" x14ac:dyDescent="0.35">
      <c r="A128" s="871"/>
      <c r="B128" s="874" t="s">
        <v>510</v>
      </c>
      <c r="C128" s="874"/>
      <c r="D128" s="874"/>
      <c r="E128" s="874"/>
      <c r="F128" s="874"/>
      <c r="G128" s="875"/>
    </row>
    <row r="129" spans="1:7" x14ac:dyDescent="0.35">
      <c r="A129" s="792"/>
      <c r="B129" s="874"/>
      <c r="C129" s="874"/>
      <c r="D129" s="874"/>
      <c r="E129" s="874"/>
      <c r="F129" s="874"/>
      <c r="G129" s="875"/>
    </row>
    <row r="130" spans="1:7" x14ac:dyDescent="0.35">
      <c r="A130" s="792"/>
      <c r="B130" s="874" t="s">
        <v>511</v>
      </c>
      <c r="C130" s="874"/>
      <c r="D130" s="874"/>
      <c r="E130" s="874"/>
      <c r="F130" s="874"/>
      <c r="G130" s="875"/>
    </row>
    <row r="131" spans="1:7" x14ac:dyDescent="0.35">
      <c r="A131" s="792"/>
      <c r="B131" s="874"/>
      <c r="C131" s="874"/>
      <c r="D131" s="874"/>
      <c r="E131" s="874"/>
      <c r="F131" s="874"/>
      <c r="G131" s="875"/>
    </row>
    <row r="132" spans="1:7" x14ac:dyDescent="0.35">
      <c r="A132" s="797" t="s">
        <v>512</v>
      </c>
      <c r="B132" s="874" t="s">
        <v>513</v>
      </c>
      <c r="C132" s="874"/>
      <c r="D132" s="874"/>
      <c r="E132" s="874"/>
      <c r="F132" s="874"/>
      <c r="G132" s="875"/>
    </row>
    <row r="133" spans="1:7" x14ac:dyDescent="0.35">
      <c r="A133" s="797"/>
      <c r="B133" s="874"/>
      <c r="C133" s="874"/>
      <c r="D133" s="874"/>
      <c r="E133" s="874"/>
      <c r="F133" s="874"/>
      <c r="G133" s="875"/>
    </row>
    <row r="134" spans="1:7" x14ac:dyDescent="0.35">
      <c r="A134" s="797" t="s">
        <v>514</v>
      </c>
      <c r="B134" s="917" t="s">
        <v>515</v>
      </c>
      <c r="C134" s="917"/>
      <c r="D134" s="874"/>
      <c r="E134" s="874"/>
      <c r="F134" s="874"/>
      <c r="G134" s="875"/>
    </row>
    <row r="135" spans="1:7" x14ac:dyDescent="0.35">
      <c r="A135" s="797"/>
      <c r="B135" s="846" t="s">
        <v>516</v>
      </c>
      <c r="C135" s="846"/>
      <c r="D135" s="846"/>
      <c r="E135" s="846"/>
      <c r="F135" s="846"/>
      <c r="G135" s="847"/>
    </row>
    <row r="136" spans="1:7" x14ac:dyDescent="0.35">
      <c r="A136" s="797"/>
      <c r="B136" s="874"/>
      <c r="C136" s="874"/>
      <c r="D136" s="874"/>
      <c r="E136" s="874"/>
      <c r="F136" s="874"/>
      <c r="G136" s="875"/>
    </row>
    <row r="137" spans="1:7" x14ac:dyDescent="0.35">
      <c r="A137" s="797" t="s">
        <v>517</v>
      </c>
      <c r="B137" s="917" t="s">
        <v>518</v>
      </c>
      <c r="C137" s="917"/>
      <c r="D137" s="874"/>
      <c r="E137" s="874"/>
      <c r="F137" s="874"/>
      <c r="G137" s="875"/>
    </row>
    <row r="138" spans="1:7" x14ac:dyDescent="0.35">
      <c r="A138" s="797"/>
      <c r="B138" s="874" t="s">
        <v>519</v>
      </c>
      <c r="C138" s="874"/>
      <c r="D138" s="874"/>
      <c r="E138" s="874"/>
      <c r="F138" s="874"/>
      <c r="G138" s="875"/>
    </row>
    <row r="139" spans="1:7" x14ac:dyDescent="0.35">
      <c r="A139" s="797"/>
      <c r="B139" s="874"/>
      <c r="C139" s="874"/>
      <c r="D139" s="874"/>
      <c r="E139" s="874"/>
      <c r="F139" s="874"/>
      <c r="G139" s="875"/>
    </row>
    <row r="140" spans="1:7" x14ac:dyDescent="0.35">
      <c r="A140" s="797" t="s">
        <v>520</v>
      </c>
      <c r="B140" s="917" t="s">
        <v>521</v>
      </c>
      <c r="C140" s="917"/>
      <c r="D140" s="874"/>
      <c r="E140" s="874"/>
      <c r="F140" s="874"/>
      <c r="G140" s="875"/>
    </row>
    <row r="141" spans="1:7" x14ac:dyDescent="0.35">
      <c r="A141" s="797"/>
      <c r="B141" s="874" t="s">
        <v>522</v>
      </c>
      <c r="C141" s="874"/>
      <c r="D141" s="874"/>
      <c r="E141" s="874"/>
      <c r="F141" s="874"/>
      <c r="G141" s="875"/>
    </row>
    <row r="142" spans="1:7" x14ac:dyDescent="0.35">
      <c r="A142" s="797"/>
      <c r="B142" s="874"/>
      <c r="C142" s="874"/>
      <c r="D142" s="874"/>
      <c r="E142" s="874"/>
      <c r="F142" s="874"/>
      <c r="G142" s="875"/>
    </row>
    <row r="143" spans="1:7" x14ac:dyDescent="0.35">
      <c r="A143" s="797" t="s">
        <v>523</v>
      </c>
      <c r="B143" s="917" t="s">
        <v>524</v>
      </c>
      <c r="C143" s="917"/>
      <c r="D143" s="874"/>
      <c r="E143" s="874"/>
      <c r="F143" s="874"/>
      <c r="G143" s="875"/>
    </row>
    <row r="144" spans="1:7" x14ac:dyDescent="0.35">
      <c r="A144" s="797"/>
      <c r="B144" s="874" t="s">
        <v>525</v>
      </c>
      <c r="C144" s="874"/>
      <c r="D144" s="874"/>
      <c r="E144" s="874"/>
      <c r="F144" s="874"/>
      <c r="G144" s="875"/>
    </row>
    <row r="145" spans="1:7" x14ac:dyDescent="0.35">
      <c r="A145" s="797"/>
      <c r="B145" s="874"/>
      <c r="C145" s="874"/>
      <c r="D145" s="874"/>
      <c r="E145" s="874"/>
      <c r="F145" s="874"/>
      <c r="G145" s="875"/>
    </row>
    <row r="146" spans="1:7" x14ac:dyDescent="0.35">
      <c r="A146" s="797" t="s">
        <v>526</v>
      </c>
      <c r="B146" s="917" t="s">
        <v>527</v>
      </c>
      <c r="C146" s="917"/>
      <c r="D146" s="874"/>
      <c r="E146" s="874"/>
      <c r="F146" s="874"/>
      <c r="G146" s="875"/>
    </row>
    <row r="147" spans="1:7" x14ac:dyDescent="0.35">
      <c r="A147" s="797"/>
      <c r="B147" s="874" t="s">
        <v>528</v>
      </c>
      <c r="C147" s="874"/>
      <c r="D147" s="874"/>
      <c r="E147" s="874"/>
      <c r="F147" s="874"/>
      <c r="G147" s="875"/>
    </row>
    <row r="148" spans="1:7" x14ac:dyDescent="0.35">
      <c r="A148" s="797"/>
      <c r="B148" s="874"/>
      <c r="C148" s="874"/>
      <c r="D148" s="874"/>
      <c r="E148" s="874"/>
      <c r="F148" s="874"/>
      <c r="G148" s="875"/>
    </row>
    <row r="149" spans="1:7" x14ac:dyDescent="0.35">
      <c r="A149" s="797" t="s">
        <v>529</v>
      </c>
      <c r="B149" s="917" t="s">
        <v>530</v>
      </c>
      <c r="C149" s="917"/>
      <c r="D149" s="874"/>
      <c r="E149" s="874"/>
      <c r="F149" s="874"/>
      <c r="G149" s="875"/>
    </row>
    <row r="150" spans="1:7" x14ac:dyDescent="0.35">
      <c r="A150" s="792"/>
      <c r="B150" s="874" t="s">
        <v>531</v>
      </c>
      <c r="C150" s="874"/>
      <c r="D150" s="874"/>
      <c r="E150" s="874"/>
      <c r="F150" s="874"/>
      <c r="G150" s="875"/>
    </row>
    <row r="151" spans="1:7" x14ac:dyDescent="0.35">
      <c r="A151" s="792"/>
      <c r="B151" s="874"/>
      <c r="C151" s="874"/>
      <c r="D151" s="874"/>
      <c r="E151" s="874"/>
      <c r="F151" s="874"/>
      <c r="G151" s="875"/>
    </row>
    <row r="152" spans="1:7" x14ac:dyDescent="0.35">
      <c r="A152" s="797" t="s">
        <v>532</v>
      </c>
      <c r="B152" s="919" t="s">
        <v>533</v>
      </c>
      <c r="C152" s="919"/>
      <c r="D152" s="919"/>
      <c r="E152" s="919"/>
      <c r="F152" s="919"/>
      <c r="G152" s="833"/>
    </row>
    <row r="153" spans="1:7" x14ac:dyDescent="0.35">
      <c r="A153" s="792"/>
      <c r="B153" s="846" t="s">
        <v>534</v>
      </c>
      <c r="C153" s="846"/>
      <c r="D153" s="846"/>
      <c r="E153" s="846"/>
      <c r="F153" s="846"/>
      <c r="G153" s="833"/>
    </row>
    <row r="154" spans="1:7" x14ac:dyDescent="0.35">
      <c r="A154" s="792"/>
      <c r="B154" s="846"/>
      <c r="C154" s="846"/>
      <c r="D154" s="846"/>
      <c r="E154" s="846"/>
      <c r="F154" s="846"/>
      <c r="G154" s="833"/>
    </row>
    <row r="155" spans="1:7" x14ac:dyDescent="0.35">
      <c r="A155" s="792"/>
      <c r="B155" s="846" t="s">
        <v>535</v>
      </c>
      <c r="C155" s="846"/>
      <c r="D155" s="846"/>
      <c r="E155" s="846"/>
      <c r="F155" s="846"/>
      <c r="G155" s="833"/>
    </row>
    <row r="156" spans="1:7" x14ac:dyDescent="0.35">
      <c r="A156" s="920" t="s">
        <v>5</v>
      </c>
      <c r="B156" s="921"/>
      <c r="C156" s="922"/>
      <c r="D156" s="923" t="s">
        <v>536</v>
      </c>
      <c r="E156" s="923" t="s">
        <v>536</v>
      </c>
      <c r="F156" s="924" t="s">
        <v>537</v>
      </c>
      <c r="G156" s="833"/>
    </row>
    <row r="157" spans="1:7" x14ac:dyDescent="0.35">
      <c r="A157" s="925"/>
      <c r="B157" s="926"/>
      <c r="C157" s="927" t="s">
        <v>102</v>
      </c>
      <c r="D157" s="928" t="s">
        <v>538</v>
      </c>
      <c r="E157" s="928" t="s">
        <v>539</v>
      </c>
      <c r="F157" s="929" t="s">
        <v>540</v>
      </c>
      <c r="G157" s="833"/>
    </row>
    <row r="158" spans="1:7" x14ac:dyDescent="0.35">
      <c r="A158" s="930"/>
      <c r="B158" s="829"/>
      <c r="C158" s="931"/>
      <c r="D158" s="932"/>
      <c r="E158" s="932"/>
      <c r="F158" s="933"/>
      <c r="G158" s="833"/>
    </row>
    <row r="159" spans="1:7" x14ac:dyDescent="0.35">
      <c r="A159" s="934" t="s">
        <v>541</v>
      </c>
      <c r="B159" s="829"/>
      <c r="C159" s="933"/>
      <c r="D159" s="932"/>
      <c r="E159" s="932"/>
      <c r="F159" s="933"/>
      <c r="G159" s="833"/>
    </row>
    <row r="160" spans="1:7" x14ac:dyDescent="0.35">
      <c r="A160" s="930"/>
      <c r="B160" s="829" t="s">
        <v>542</v>
      </c>
      <c r="C160" s="935"/>
      <c r="D160" s="936"/>
      <c r="E160" s="936"/>
      <c r="F160" s="937"/>
      <c r="G160" s="833"/>
    </row>
    <row r="161" spans="1:7" x14ac:dyDescent="0.35">
      <c r="A161" s="930"/>
      <c r="B161" s="829" t="s">
        <v>543</v>
      </c>
      <c r="C161" s="935"/>
      <c r="D161" s="936"/>
      <c r="E161" s="936"/>
      <c r="F161" s="937"/>
      <c r="G161" s="833"/>
    </row>
    <row r="162" spans="1:7" x14ac:dyDescent="0.35">
      <c r="A162" s="930"/>
      <c r="B162" s="829" t="s">
        <v>544</v>
      </c>
      <c r="C162" s="935"/>
      <c r="D162" s="936"/>
      <c r="E162" s="936"/>
      <c r="F162" s="937"/>
      <c r="G162" s="833"/>
    </row>
    <row r="163" spans="1:7" x14ac:dyDescent="0.35">
      <c r="A163" s="930"/>
      <c r="B163" s="829" t="s">
        <v>545</v>
      </c>
      <c r="C163" s="935"/>
      <c r="D163" s="936"/>
      <c r="E163" s="936"/>
      <c r="F163" s="937"/>
      <c r="G163" s="833"/>
    </row>
    <row r="164" spans="1:7" x14ac:dyDescent="0.35">
      <c r="A164" s="930"/>
      <c r="B164" s="829" t="s">
        <v>546</v>
      </c>
      <c r="C164" s="937"/>
      <c r="D164" s="937"/>
      <c r="E164" s="937"/>
      <c r="F164" s="937"/>
      <c r="G164" s="833"/>
    </row>
    <row r="165" spans="1:7" ht="15" thickBot="1" x14ac:dyDescent="0.4">
      <c r="A165" s="930"/>
      <c r="B165" s="475" t="s">
        <v>547</v>
      </c>
      <c r="C165" s="938">
        <f>+SUM(C160:C164)</f>
        <v>0</v>
      </c>
      <c r="D165" s="938">
        <f>+SUM(D160:D164)</f>
        <v>0</v>
      </c>
      <c r="E165" s="938">
        <f>+SUM(E160:E164)</f>
        <v>0</v>
      </c>
      <c r="F165" s="938">
        <f>+SUM(F160:F164)</f>
        <v>0</v>
      </c>
      <c r="G165" s="833"/>
    </row>
    <row r="166" spans="1:7" ht="15" thickTop="1" x14ac:dyDescent="0.35">
      <c r="A166" s="939"/>
      <c r="B166" s="940"/>
      <c r="C166" s="941"/>
      <c r="D166" s="942"/>
      <c r="E166" s="942"/>
      <c r="F166" s="943"/>
      <c r="G166" s="833"/>
    </row>
    <row r="167" spans="1:7" x14ac:dyDescent="0.35">
      <c r="A167" s="930"/>
      <c r="B167" s="829"/>
      <c r="C167" s="931"/>
      <c r="D167" s="932"/>
      <c r="E167" s="932"/>
      <c r="F167" s="933"/>
      <c r="G167" s="833"/>
    </row>
    <row r="168" spans="1:7" x14ac:dyDescent="0.35">
      <c r="A168" s="934" t="s">
        <v>548</v>
      </c>
      <c r="B168" s="829"/>
      <c r="C168" s="944"/>
      <c r="D168" s="932"/>
      <c r="E168" s="932"/>
      <c r="F168" s="933"/>
      <c r="G168" s="833"/>
    </row>
    <row r="169" spans="1:7" x14ac:dyDescent="0.35">
      <c r="A169" s="930"/>
      <c r="B169" s="829" t="s">
        <v>549</v>
      </c>
      <c r="C169" s="935">
        <v>0</v>
      </c>
      <c r="D169" s="936">
        <v>0</v>
      </c>
      <c r="E169" s="936">
        <v>0</v>
      </c>
      <c r="F169" s="937">
        <v>0</v>
      </c>
      <c r="G169" s="833"/>
    </row>
    <row r="170" spans="1:7" x14ac:dyDescent="0.35">
      <c r="A170" s="930"/>
      <c r="B170" s="829" t="s">
        <v>550</v>
      </c>
      <c r="C170" s="935">
        <v>0</v>
      </c>
      <c r="D170" s="936">
        <v>0</v>
      </c>
      <c r="E170" s="936">
        <v>0</v>
      </c>
      <c r="F170" s="937">
        <v>0</v>
      </c>
      <c r="G170" s="833"/>
    </row>
    <row r="171" spans="1:7" x14ac:dyDescent="0.35">
      <c r="A171" s="945"/>
      <c r="B171" s="946"/>
      <c r="C171" s="944"/>
      <c r="D171" s="942"/>
      <c r="E171" s="942"/>
      <c r="F171" s="943"/>
      <c r="G171" s="833"/>
    </row>
    <row r="172" spans="1:7" x14ac:dyDescent="0.35">
      <c r="A172" s="792"/>
      <c r="B172" s="947"/>
      <c r="C172" s="948"/>
      <c r="D172" s="932"/>
      <c r="E172" s="932"/>
      <c r="F172" s="933"/>
      <c r="G172" s="833"/>
    </row>
    <row r="173" spans="1:7" x14ac:dyDescent="0.35">
      <c r="A173" s="934" t="s">
        <v>551</v>
      </c>
      <c r="B173" s="947"/>
      <c r="C173" s="944"/>
      <c r="D173" s="932"/>
      <c r="E173" s="932"/>
      <c r="F173" s="933"/>
      <c r="G173" s="833"/>
    </row>
    <row r="174" spans="1:7" x14ac:dyDescent="0.35">
      <c r="A174" s="792"/>
      <c r="B174" s="829" t="s">
        <v>552</v>
      </c>
      <c r="C174" s="935"/>
      <c r="D174" s="936"/>
      <c r="E174" s="936"/>
      <c r="F174" s="937"/>
      <c r="G174" s="833"/>
    </row>
    <row r="175" spans="1:7" x14ac:dyDescent="0.35">
      <c r="A175" s="792"/>
      <c r="B175" s="829" t="s">
        <v>553</v>
      </c>
      <c r="C175" s="935">
        <v>0</v>
      </c>
      <c r="D175" s="936">
        <v>0</v>
      </c>
      <c r="E175" s="936">
        <v>0</v>
      </c>
      <c r="F175" s="937">
        <v>0</v>
      </c>
      <c r="G175" s="833"/>
    </row>
    <row r="176" spans="1:7" x14ac:dyDescent="0.35">
      <c r="A176" s="792"/>
      <c r="B176" s="829" t="s">
        <v>554</v>
      </c>
      <c r="C176" s="935">
        <v>0</v>
      </c>
      <c r="D176" s="936">
        <v>0</v>
      </c>
      <c r="E176" s="936">
        <v>0</v>
      </c>
      <c r="F176" s="937">
        <v>0</v>
      </c>
      <c r="G176" s="833"/>
    </row>
    <row r="177" spans="1:7" ht="15" thickBot="1" x14ac:dyDescent="0.4">
      <c r="A177" s="792"/>
      <c r="B177" s="475" t="s">
        <v>551</v>
      </c>
      <c r="C177" s="949">
        <f>+SUM(C174:C176)</f>
        <v>0</v>
      </c>
      <c r="D177" s="949">
        <f>+SUM(D174:D176)</f>
        <v>0</v>
      </c>
      <c r="E177" s="949">
        <f>+SUM(E174:E176)</f>
        <v>0</v>
      </c>
      <c r="F177" s="949">
        <f>+SUM(F174:F176)</f>
        <v>0</v>
      </c>
      <c r="G177" s="833"/>
    </row>
    <row r="178" spans="1:7" ht="15" thickTop="1" x14ac:dyDescent="0.35">
      <c r="A178" s="945"/>
      <c r="B178" s="946"/>
      <c r="C178" s="941"/>
      <c r="D178" s="942"/>
      <c r="E178" s="942"/>
      <c r="F178" s="943"/>
      <c r="G178" s="833"/>
    </row>
    <row r="179" spans="1:7" x14ac:dyDescent="0.35">
      <c r="A179" s="792"/>
      <c r="B179" s="947"/>
      <c r="C179" s="948"/>
      <c r="D179" s="932"/>
      <c r="E179" s="932"/>
      <c r="F179" s="933"/>
      <c r="G179" s="833"/>
    </row>
    <row r="180" spans="1:7" x14ac:dyDescent="0.35">
      <c r="A180" s="934" t="s">
        <v>555</v>
      </c>
      <c r="B180" s="947"/>
      <c r="C180" s="933"/>
      <c r="D180" s="932"/>
      <c r="E180" s="932"/>
      <c r="F180" s="933"/>
      <c r="G180" s="833"/>
    </row>
    <row r="181" spans="1:7" x14ac:dyDescent="0.35">
      <c r="A181" s="792"/>
      <c r="B181" s="829" t="s">
        <v>556</v>
      </c>
      <c r="C181" s="935"/>
      <c r="D181" s="936"/>
      <c r="E181" s="936"/>
      <c r="F181" s="937"/>
      <c r="G181" s="833"/>
    </row>
    <row r="182" spans="1:7" x14ac:dyDescent="0.35">
      <c r="A182" s="792"/>
      <c r="B182" s="829" t="s">
        <v>542</v>
      </c>
      <c r="C182" s="935">
        <f>+C160</f>
        <v>0</v>
      </c>
      <c r="D182" s="936">
        <f>+D160</f>
        <v>0</v>
      </c>
      <c r="E182" s="936">
        <f>+E160</f>
        <v>0</v>
      </c>
      <c r="F182" s="937"/>
      <c r="G182" s="833"/>
    </row>
    <row r="183" spans="1:7" x14ac:dyDescent="0.35">
      <c r="A183" s="792"/>
      <c r="B183" s="829" t="s">
        <v>543</v>
      </c>
      <c r="C183" s="935">
        <f t="shared" ref="C183:E186" si="5">+C161</f>
        <v>0</v>
      </c>
      <c r="D183" s="936">
        <f>+D161</f>
        <v>0</v>
      </c>
      <c r="E183" s="936">
        <f>+E161</f>
        <v>0</v>
      </c>
      <c r="F183" s="937"/>
      <c r="G183" s="833"/>
    </row>
    <row r="184" spans="1:7" x14ac:dyDescent="0.35">
      <c r="A184" s="792"/>
      <c r="B184" s="829" t="s">
        <v>544</v>
      </c>
      <c r="C184" s="935">
        <f t="shared" si="5"/>
        <v>0</v>
      </c>
      <c r="D184" s="936">
        <f t="shared" si="5"/>
        <v>0</v>
      </c>
      <c r="E184" s="936">
        <f t="shared" si="5"/>
        <v>0</v>
      </c>
      <c r="F184" s="937"/>
      <c r="G184" s="833"/>
    </row>
    <row r="185" spans="1:7" ht="26.5" x14ac:dyDescent="0.35">
      <c r="A185" s="792"/>
      <c r="B185" s="950" t="s">
        <v>557</v>
      </c>
      <c r="C185" s="935">
        <f>+C163</f>
        <v>0</v>
      </c>
      <c r="D185" s="936">
        <f t="shared" si="5"/>
        <v>0</v>
      </c>
      <c r="E185" s="936">
        <f>+E163</f>
        <v>0</v>
      </c>
      <c r="F185" s="937"/>
      <c r="G185" s="833"/>
    </row>
    <row r="186" spans="1:7" x14ac:dyDescent="0.35">
      <c r="A186" s="792"/>
      <c r="B186" s="829" t="s">
        <v>558</v>
      </c>
      <c r="C186" s="951">
        <f t="shared" si="5"/>
        <v>0</v>
      </c>
      <c r="D186" s="936">
        <f t="shared" si="5"/>
        <v>0</v>
      </c>
      <c r="E186" s="936">
        <f t="shared" si="5"/>
        <v>0</v>
      </c>
      <c r="F186" s="952"/>
      <c r="G186" s="833"/>
    </row>
    <row r="187" spans="1:7" ht="15" thickBot="1" x14ac:dyDescent="0.4">
      <c r="A187" s="792"/>
      <c r="B187" s="475" t="s">
        <v>559</v>
      </c>
      <c r="C187" s="953">
        <f>+SUM(C181:C186)</f>
        <v>0</v>
      </c>
      <c r="D187" s="949">
        <f>SUM(D181:D186)</f>
        <v>0</v>
      </c>
      <c r="E187" s="949">
        <f>SUM(E181:E186)</f>
        <v>0</v>
      </c>
      <c r="F187" s="949">
        <f>SUM(F181:F186)</f>
        <v>0</v>
      </c>
      <c r="G187" s="954" t="s">
        <v>75</v>
      </c>
    </row>
    <row r="188" spans="1:7" ht="15" thickTop="1" x14ac:dyDescent="0.35">
      <c r="A188" s="945"/>
      <c r="B188" s="955"/>
      <c r="C188" s="956"/>
      <c r="D188" s="957"/>
      <c r="E188" s="957"/>
      <c r="F188" s="952"/>
      <c r="G188" s="833"/>
    </row>
    <row r="189" spans="1:7" x14ac:dyDescent="0.35">
      <c r="A189" s="792"/>
      <c r="B189" s="475"/>
      <c r="C189" s="958"/>
      <c r="D189" s="936"/>
      <c r="E189" s="936"/>
      <c r="F189" s="937"/>
      <c r="G189" s="833"/>
    </row>
    <row r="190" spans="1:7" x14ac:dyDescent="0.35">
      <c r="A190" s="934" t="s">
        <v>560</v>
      </c>
      <c r="B190" s="475"/>
      <c r="C190" s="937"/>
      <c r="D190" s="936"/>
      <c r="E190" s="936"/>
      <c r="F190" s="937"/>
      <c r="G190" s="833"/>
    </row>
    <row r="191" spans="1:7" x14ac:dyDescent="0.35">
      <c r="A191" s="792"/>
      <c r="B191" s="829" t="s">
        <v>561</v>
      </c>
      <c r="C191" s="959">
        <v>0</v>
      </c>
      <c r="D191" s="937">
        <v>0</v>
      </c>
      <c r="E191" s="937">
        <v>0</v>
      </c>
      <c r="F191" s="937">
        <v>0</v>
      </c>
      <c r="G191" s="833"/>
    </row>
    <row r="192" spans="1:7" x14ac:dyDescent="0.35">
      <c r="A192" s="792"/>
      <c r="B192" s="829" t="s">
        <v>544</v>
      </c>
      <c r="C192" s="959">
        <v>0</v>
      </c>
      <c r="D192" s="937">
        <v>0</v>
      </c>
      <c r="E192" s="937">
        <v>0</v>
      </c>
      <c r="F192" s="937">
        <v>0</v>
      </c>
      <c r="G192" s="833"/>
    </row>
    <row r="193" spans="1:7" x14ac:dyDescent="0.35">
      <c r="A193" s="792"/>
      <c r="B193" s="829" t="s">
        <v>562</v>
      </c>
      <c r="C193" s="959">
        <v>0</v>
      </c>
      <c r="D193" s="937">
        <v>0</v>
      </c>
      <c r="E193" s="937">
        <v>0</v>
      </c>
      <c r="F193" s="937">
        <v>0</v>
      </c>
      <c r="G193" s="833"/>
    </row>
    <row r="194" spans="1:7" x14ac:dyDescent="0.35">
      <c r="A194" s="792"/>
      <c r="B194" s="829" t="s">
        <v>563</v>
      </c>
      <c r="C194" s="959">
        <v>0</v>
      </c>
      <c r="D194" s="937">
        <v>0</v>
      </c>
      <c r="E194" s="937">
        <v>0</v>
      </c>
      <c r="F194" s="937">
        <v>0</v>
      </c>
      <c r="G194" s="833"/>
    </row>
    <row r="195" spans="1:7" x14ac:dyDescent="0.35">
      <c r="A195" s="792"/>
      <c r="B195" s="829" t="s">
        <v>564</v>
      </c>
      <c r="C195" s="959">
        <v>0</v>
      </c>
      <c r="D195" s="937">
        <v>0</v>
      </c>
      <c r="E195" s="937">
        <v>0</v>
      </c>
      <c r="F195" s="937">
        <v>0</v>
      </c>
      <c r="G195" s="833"/>
    </row>
    <row r="196" spans="1:7" ht="15" thickBot="1" x14ac:dyDescent="0.4">
      <c r="A196" s="792"/>
      <c r="B196" s="475" t="s">
        <v>565</v>
      </c>
      <c r="C196" s="953">
        <f>+SUM(C191:C195)</f>
        <v>0</v>
      </c>
      <c r="D196" s="949">
        <v>0</v>
      </c>
      <c r="E196" s="949">
        <v>0</v>
      </c>
      <c r="F196" s="949">
        <v>0</v>
      </c>
      <c r="G196" s="833"/>
    </row>
    <row r="197" spans="1:7" ht="15" thickTop="1" x14ac:dyDescent="0.35">
      <c r="A197" s="792"/>
      <c r="B197" s="475"/>
      <c r="C197" s="959"/>
      <c r="D197" s="958"/>
      <c r="E197" s="936"/>
      <c r="F197" s="937"/>
      <c r="G197" s="833"/>
    </row>
    <row r="198" spans="1:7" x14ac:dyDescent="0.35">
      <c r="A198" s="960" t="s">
        <v>566</v>
      </c>
      <c r="B198" s="961"/>
      <c r="C198" s="959"/>
      <c r="D198" s="937"/>
      <c r="E198" s="936"/>
      <c r="F198" s="937"/>
      <c r="G198" s="833"/>
    </row>
    <row r="199" spans="1:7" x14ac:dyDescent="0.35">
      <c r="A199" s="792" t="s">
        <v>567</v>
      </c>
      <c r="B199" s="475"/>
      <c r="C199" s="959"/>
      <c r="D199" s="937"/>
      <c r="E199" s="936"/>
      <c r="F199" s="937"/>
      <c r="G199" s="833"/>
    </row>
    <row r="200" spans="1:7" x14ac:dyDescent="0.35">
      <c r="A200" s="792" t="s">
        <v>568</v>
      </c>
      <c r="B200" s="475"/>
      <c r="C200" s="959"/>
      <c r="D200" s="937"/>
      <c r="E200" s="936"/>
      <c r="F200" s="937"/>
      <c r="G200" s="833"/>
    </row>
    <row r="201" spans="1:7" ht="15" thickBot="1" x14ac:dyDescent="0.4">
      <c r="A201" s="792" t="s">
        <v>569</v>
      </c>
      <c r="B201" s="475"/>
      <c r="C201" s="962">
        <f t="shared" ref="C201:E201" si="6">SUM(C199:C200)</f>
        <v>0</v>
      </c>
      <c r="D201" s="962">
        <f t="shared" si="6"/>
        <v>0</v>
      </c>
      <c r="E201" s="962">
        <f t="shared" si="6"/>
        <v>0</v>
      </c>
      <c r="F201" s="962">
        <f>SUM(F199:F200)</f>
        <v>0</v>
      </c>
      <c r="G201" s="833"/>
    </row>
    <row r="202" spans="1:7" ht="15" thickTop="1" x14ac:dyDescent="0.35">
      <c r="A202" s="792"/>
      <c r="B202" s="475"/>
      <c r="C202" s="959"/>
      <c r="D202" s="937"/>
      <c r="E202" s="936"/>
      <c r="F202" s="937"/>
      <c r="G202" s="833"/>
    </row>
    <row r="203" spans="1:7" x14ac:dyDescent="0.35">
      <c r="A203" s="864"/>
      <c r="B203" s="963"/>
      <c r="C203" s="958"/>
      <c r="D203" s="958"/>
      <c r="E203" s="964"/>
      <c r="F203" s="958"/>
      <c r="G203" s="833"/>
    </row>
    <row r="204" spans="1:7" x14ac:dyDescent="0.35">
      <c r="A204" s="934" t="s">
        <v>570</v>
      </c>
      <c r="B204" s="475"/>
      <c r="C204" s="937"/>
      <c r="D204" s="937"/>
      <c r="E204" s="936"/>
      <c r="F204" s="937"/>
      <c r="G204" s="833"/>
    </row>
    <row r="205" spans="1:7" x14ac:dyDescent="0.35">
      <c r="A205" s="934"/>
      <c r="B205" s="475" t="s">
        <v>571</v>
      </c>
      <c r="C205" s="937"/>
      <c r="D205" s="937"/>
      <c r="E205" s="936"/>
      <c r="F205" s="937"/>
      <c r="G205" s="833"/>
    </row>
    <row r="206" spans="1:7" x14ac:dyDescent="0.35">
      <c r="A206" s="792"/>
      <c r="B206" s="829" t="s">
        <v>572</v>
      </c>
      <c r="C206" s="965"/>
      <c r="D206" s="966"/>
      <c r="E206" s="967"/>
      <c r="F206" s="966"/>
      <c r="G206" s="833"/>
    </row>
    <row r="207" spans="1:7" x14ac:dyDescent="0.35">
      <c r="A207" s="792"/>
      <c r="B207" s="829" t="s">
        <v>573</v>
      </c>
      <c r="C207" s="965"/>
      <c r="D207" s="966"/>
      <c r="E207" s="966"/>
      <c r="F207" s="966"/>
      <c r="G207" s="833"/>
    </row>
    <row r="208" spans="1:7" x14ac:dyDescent="0.35">
      <c r="A208" s="792"/>
      <c r="B208" s="829" t="s">
        <v>574</v>
      </c>
      <c r="C208" s="965"/>
      <c r="D208" s="966"/>
      <c r="E208" s="966"/>
      <c r="F208" s="966"/>
      <c r="G208" s="833"/>
    </row>
    <row r="209" spans="1:7" x14ac:dyDescent="0.35">
      <c r="A209" s="792"/>
      <c r="B209" s="829"/>
      <c r="C209" s="968"/>
      <c r="D209" s="969"/>
      <c r="E209" s="969"/>
      <c r="F209" s="969"/>
      <c r="G209" s="833"/>
    </row>
    <row r="210" spans="1:7" x14ac:dyDescent="0.35">
      <c r="A210" s="792"/>
      <c r="B210" s="475" t="s">
        <v>575</v>
      </c>
      <c r="C210" s="935"/>
      <c r="D210" s="937"/>
      <c r="E210" s="937"/>
      <c r="F210" s="937"/>
      <c r="G210" s="833"/>
    </row>
    <row r="211" spans="1:7" x14ac:dyDescent="0.35">
      <c r="A211" s="792"/>
      <c r="B211" s="829" t="s">
        <v>576</v>
      </c>
      <c r="C211" s="970"/>
      <c r="D211" s="970"/>
      <c r="E211" s="970"/>
      <c r="F211" s="970"/>
      <c r="G211" s="833"/>
    </row>
    <row r="212" spans="1:7" x14ac:dyDescent="0.35">
      <c r="A212" s="792"/>
      <c r="B212" s="829" t="s">
        <v>577</v>
      </c>
      <c r="C212" s="937"/>
      <c r="D212" s="937"/>
      <c r="E212" s="937"/>
      <c r="F212" s="971"/>
      <c r="G212" s="833"/>
    </row>
    <row r="213" spans="1:7" x14ac:dyDescent="0.35">
      <c r="A213" s="792"/>
      <c r="B213" s="829" t="s">
        <v>578</v>
      </c>
      <c r="C213" s="937"/>
      <c r="D213" s="937"/>
      <c r="E213" s="937"/>
      <c r="F213" s="937"/>
      <c r="G213" s="833"/>
    </row>
    <row r="214" spans="1:7" x14ac:dyDescent="0.35">
      <c r="A214" s="792"/>
      <c r="B214" s="829" t="s">
        <v>579</v>
      </c>
      <c r="C214" s="937"/>
      <c r="D214" s="937"/>
      <c r="E214" s="937"/>
      <c r="F214" s="937"/>
      <c r="G214" s="833"/>
    </row>
    <row r="215" spans="1:7" x14ac:dyDescent="0.35">
      <c r="A215" s="792"/>
      <c r="B215" s="972" t="s">
        <v>580</v>
      </c>
      <c r="C215" s="973"/>
      <c r="D215" s="973"/>
      <c r="E215" s="973"/>
      <c r="F215" s="973"/>
      <c r="G215" s="833"/>
    </row>
    <row r="216" spans="1:7" x14ac:dyDescent="0.35">
      <c r="A216" s="792"/>
      <c r="B216" s="829"/>
      <c r="C216" s="935"/>
      <c r="D216" s="937"/>
      <c r="E216" s="937"/>
      <c r="F216" s="937"/>
      <c r="G216" s="833"/>
    </row>
    <row r="217" spans="1:7" x14ac:dyDescent="0.35">
      <c r="A217" s="945"/>
      <c r="B217" s="974"/>
      <c r="C217" s="975"/>
      <c r="D217" s="943"/>
      <c r="E217" s="942"/>
      <c r="F217" s="943"/>
      <c r="G217" s="976"/>
    </row>
  </sheetData>
  <mergeCells count="54">
    <mergeCell ref="B153:F153"/>
    <mergeCell ref="B154:F154"/>
    <mergeCell ref="B155:F155"/>
    <mergeCell ref="A156:B157"/>
    <mergeCell ref="A198:B198"/>
    <mergeCell ref="B147:G147"/>
    <mergeCell ref="B148:G148"/>
    <mergeCell ref="B149:G149"/>
    <mergeCell ref="B150:G150"/>
    <mergeCell ref="B151:G151"/>
    <mergeCell ref="B152:F152"/>
    <mergeCell ref="B141:G141"/>
    <mergeCell ref="B142:G142"/>
    <mergeCell ref="B143:G143"/>
    <mergeCell ref="B144:G144"/>
    <mergeCell ref="B145:G145"/>
    <mergeCell ref="B146:G146"/>
    <mergeCell ref="B135:G135"/>
    <mergeCell ref="B136:G136"/>
    <mergeCell ref="B137:G137"/>
    <mergeCell ref="B138:G138"/>
    <mergeCell ref="B139:G139"/>
    <mergeCell ref="B140:G140"/>
    <mergeCell ref="B129:G129"/>
    <mergeCell ref="B130:G130"/>
    <mergeCell ref="B131:G131"/>
    <mergeCell ref="B132:G132"/>
    <mergeCell ref="B133:G133"/>
    <mergeCell ref="B134:G134"/>
    <mergeCell ref="B122:G122"/>
    <mergeCell ref="B124:G124"/>
    <mergeCell ref="B125:G125"/>
    <mergeCell ref="B126:G126"/>
    <mergeCell ref="B127:G127"/>
    <mergeCell ref="B128:G128"/>
    <mergeCell ref="B89:G89"/>
    <mergeCell ref="B92:G92"/>
    <mergeCell ref="B95:G95"/>
    <mergeCell ref="B100:B101"/>
    <mergeCell ref="C100:F100"/>
    <mergeCell ref="B110:B111"/>
    <mergeCell ref="C110:F110"/>
    <mergeCell ref="B81:G81"/>
    <mergeCell ref="B84:G84"/>
    <mergeCell ref="B85:G85"/>
    <mergeCell ref="B86:G86"/>
    <mergeCell ref="B87:G87"/>
    <mergeCell ref="B88:G88"/>
    <mergeCell ref="A5:G5"/>
    <mergeCell ref="B6:G6"/>
    <mergeCell ref="B47:G47"/>
    <mergeCell ref="B72:G72"/>
    <mergeCell ref="B75:G75"/>
    <mergeCell ref="B78:G7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I.1</vt:lpstr>
      <vt:lpstr>I.2-I.3</vt:lpstr>
      <vt:lpstr>I.4-I.6</vt:lpstr>
      <vt:lpstr>I.7-I.9</vt:lpstr>
      <vt:lpstr>I.10</vt:lpstr>
      <vt:lpstr>I.11-I.17</vt:lpstr>
      <vt:lpstr>II.1-II.8</vt:lpstr>
      <vt:lpstr>A IV</vt:lpstr>
      <vt:lpstr>A V</vt:lpstr>
      <vt:lpstr>A VI</vt:lpstr>
      <vt:lpstr>A VII</vt:lpstr>
      <vt:lpstr>A VIII</vt:lpstr>
      <vt:lpstr>A IX</vt:lpstr>
      <vt:lpstr>A X-A XIII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Gaurav Mehta</dc:creator>
  <cp:lastModifiedBy>Gaurav Mehta</cp:lastModifiedBy>
  <dcterms:created xsi:type="dcterms:W3CDTF">2024-08-16T07:59:06Z</dcterms:created>
  <dcterms:modified xsi:type="dcterms:W3CDTF">2024-08-16T11:32:15Z</dcterms:modified>
</cp:coreProperties>
</file>